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Override PartName="/xl/worksheets/sheet7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calcChain.xml" ContentType="application/vnd.openxmlformats-officedocument.spreadsheetml.calcChain+xml"/>
  <Default Extension="rels" ContentType="application/vnd.openxmlformats-package.relationships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600" yWindow="380" windowWidth="21300" windowHeight="14580" tabRatio="500"/>
  </bookViews>
  <sheets>
    <sheet name="Tulokset" sheetId="4" r:id="rId1"/>
    <sheet name="1" sheetId="1" r:id="rId2"/>
    <sheet name="2" sheetId="5" r:id="rId3"/>
    <sheet name="3" sheetId="6" r:id="rId4"/>
    <sheet name="4" sheetId="7" r:id="rId5"/>
    <sheet name="5" sheetId="8" r:id="rId6"/>
    <sheet name="6" sheetId="10" r:id="rId7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"/>
  <c r="H4"/>
  <c r="H3"/>
  <c r="G4"/>
  <c r="G11"/>
  <c r="G12"/>
  <c r="G13"/>
  <c r="G14"/>
  <c r="G15"/>
  <c r="G20"/>
  <c r="G3"/>
  <c r="G26"/>
  <c r="G27"/>
  <c r="G28"/>
  <c r="G29"/>
  <c r="G30"/>
  <c r="G31"/>
  <c r="G32"/>
  <c r="G33"/>
  <c r="G35"/>
  <c r="J29"/>
  <c r="G16"/>
  <c r="G17"/>
  <c r="G18"/>
  <c r="J14"/>
  <c r="C27" i="5"/>
  <c r="C28"/>
  <c r="C29"/>
  <c r="C30"/>
  <c r="C31"/>
  <c r="C32"/>
  <c r="C33"/>
  <c r="C26"/>
  <c r="B33"/>
  <c r="B32"/>
  <c r="B31"/>
  <c r="B30"/>
  <c r="B29"/>
  <c r="B28"/>
  <c r="B27"/>
  <c r="B26"/>
  <c r="B2"/>
  <c r="G26"/>
  <c r="G27"/>
  <c r="G28"/>
  <c r="G29"/>
  <c r="G30"/>
  <c r="G31"/>
  <c r="G32"/>
  <c r="G33"/>
  <c r="G35"/>
  <c r="J29"/>
  <c r="G11"/>
  <c r="G12"/>
  <c r="G13"/>
  <c r="G14"/>
  <c r="G15"/>
  <c r="G16"/>
  <c r="G17"/>
  <c r="G18"/>
  <c r="G20"/>
  <c r="J14"/>
  <c r="H4"/>
  <c r="G4"/>
  <c r="H3"/>
  <c r="G3"/>
  <c r="C27" i="6"/>
  <c r="C28"/>
  <c r="C29"/>
  <c r="C30"/>
  <c r="C31"/>
  <c r="C32"/>
  <c r="C33"/>
  <c r="C26"/>
  <c r="B27"/>
  <c r="B28"/>
  <c r="B29"/>
  <c r="B30"/>
  <c r="B31"/>
  <c r="B32"/>
  <c r="B33"/>
  <c r="B26"/>
  <c r="B2"/>
  <c r="G11"/>
  <c r="G12"/>
  <c r="G13"/>
  <c r="G14"/>
  <c r="G15"/>
  <c r="G16"/>
  <c r="G17"/>
  <c r="G18"/>
  <c r="G20"/>
  <c r="G3"/>
  <c r="J14"/>
  <c r="H3"/>
  <c r="G26"/>
  <c r="G27"/>
  <c r="G28"/>
  <c r="G29"/>
  <c r="G30"/>
  <c r="G31"/>
  <c r="G32"/>
  <c r="G33"/>
  <c r="G35"/>
  <c r="G4"/>
  <c r="J29"/>
  <c r="H4"/>
  <c r="C27" i="7"/>
  <c r="C28"/>
  <c r="C29"/>
  <c r="C30"/>
  <c r="C31"/>
  <c r="C32"/>
  <c r="C33"/>
  <c r="C26"/>
  <c r="B27"/>
  <c r="B28"/>
  <c r="B29"/>
  <c r="B30"/>
  <c r="B31"/>
  <c r="B32"/>
  <c r="B33"/>
  <c r="B26"/>
  <c r="B2"/>
  <c r="G26"/>
  <c r="G27"/>
  <c r="G28"/>
  <c r="G29"/>
  <c r="G30"/>
  <c r="G31"/>
  <c r="G32"/>
  <c r="G33"/>
  <c r="G35"/>
  <c r="J29"/>
  <c r="G11"/>
  <c r="G12"/>
  <c r="G13"/>
  <c r="G14"/>
  <c r="G15"/>
  <c r="G16"/>
  <c r="G17"/>
  <c r="G18"/>
  <c r="G20"/>
  <c r="J14"/>
  <c r="H4"/>
  <c r="G4"/>
  <c r="H3"/>
  <c r="G3"/>
  <c r="C27" i="8"/>
  <c r="C28"/>
  <c r="C29"/>
  <c r="C30"/>
  <c r="C31"/>
  <c r="C32"/>
  <c r="C33"/>
  <c r="B27"/>
  <c r="B28"/>
  <c r="B29"/>
  <c r="B30"/>
  <c r="B31"/>
  <c r="B32"/>
  <c r="B33"/>
  <c r="C26"/>
  <c r="B26"/>
  <c r="B2"/>
  <c r="G26"/>
  <c r="G27"/>
  <c r="G28"/>
  <c r="G29"/>
  <c r="G30"/>
  <c r="G31"/>
  <c r="G32"/>
  <c r="G33"/>
  <c r="G35"/>
  <c r="J29"/>
  <c r="G11"/>
  <c r="G12"/>
  <c r="G13"/>
  <c r="G14"/>
  <c r="G15"/>
  <c r="G16"/>
  <c r="G17"/>
  <c r="G18"/>
  <c r="G20"/>
  <c r="J14"/>
  <c r="H4"/>
  <c r="G4"/>
  <c r="H3"/>
  <c r="G3"/>
  <c r="B27" i="10"/>
  <c r="B28"/>
  <c r="B29"/>
  <c r="B30"/>
  <c r="B31"/>
  <c r="B32"/>
  <c r="B33"/>
  <c r="C27"/>
  <c r="C28"/>
  <c r="C29"/>
  <c r="C30"/>
  <c r="C31"/>
  <c r="C32"/>
  <c r="C33"/>
  <c r="C26"/>
  <c r="B26"/>
  <c r="B2"/>
  <c r="G26"/>
  <c r="G27"/>
  <c r="G28"/>
  <c r="G29"/>
  <c r="G30"/>
  <c r="G31"/>
  <c r="G32"/>
  <c r="G33"/>
  <c r="G35"/>
  <c r="J29"/>
  <c r="G11"/>
  <c r="G12"/>
  <c r="G13"/>
  <c r="G14"/>
  <c r="G15"/>
  <c r="G16"/>
  <c r="G17"/>
  <c r="G18"/>
  <c r="G20"/>
  <c r="J14"/>
  <c r="H4"/>
  <c r="G4"/>
  <c r="H3"/>
  <c r="G3"/>
  <c r="D16" i="4"/>
  <c r="D17"/>
  <c r="D18"/>
  <c r="D19"/>
  <c r="D20"/>
  <c r="C16"/>
  <c r="C17"/>
  <c r="C18"/>
  <c r="C19"/>
  <c r="C20"/>
  <c r="B16"/>
  <c r="B17"/>
  <c r="B18"/>
  <c r="B19"/>
  <c r="B20"/>
  <c r="D15"/>
  <c r="C15"/>
  <c r="B15"/>
  <c r="A16"/>
  <c r="A17"/>
  <c r="A18"/>
  <c r="A19"/>
  <c r="A20"/>
  <c r="A15"/>
  <c r="D4"/>
  <c r="C5"/>
  <c r="C6"/>
  <c r="C7"/>
  <c r="C8"/>
  <c r="C9"/>
  <c r="H4"/>
  <c r="D5"/>
  <c r="D6"/>
  <c r="D7"/>
  <c r="D8"/>
  <c r="D9"/>
  <c r="I4"/>
  <c r="E5"/>
  <c r="E6"/>
  <c r="E7"/>
  <c r="E8"/>
  <c r="E9"/>
  <c r="J4"/>
  <c r="H5"/>
  <c r="I5"/>
  <c r="J5"/>
  <c r="H6"/>
  <c r="I6"/>
  <c r="J6"/>
  <c r="H7"/>
  <c r="I7"/>
  <c r="J7"/>
  <c r="H8"/>
  <c r="I8"/>
  <c r="J8"/>
  <c r="H9"/>
  <c r="I9"/>
  <c r="J9"/>
  <c r="B5"/>
  <c r="B4"/>
  <c r="B6"/>
  <c r="B7"/>
  <c r="B8"/>
  <c r="B9"/>
  <c r="G5"/>
  <c r="G6"/>
  <c r="G7"/>
  <c r="G8"/>
  <c r="G9"/>
  <c r="G4"/>
  <c r="E4"/>
  <c r="C4"/>
</calcChain>
</file>

<file path=xl/sharedStrings.xml><?xml version="1.0" encoding="utf-8"?>
<sst xmlns="http://schemas.openxmlformats.org/spreadsheetml/2006/main" count="269" uniqueCount="88">
  <si>
    <t>9. 4-point roll</t>
    <phoneticPr fontId="2" type="noConversion"/>
  </si>
  <si>
    <t>18. Backward loop</t>
    <phoneticPr fontId="2" type="noConversion"/>
  </si>
  <si>
    <t>8. Double roll backwards</t>
    <phoneticPr fontId="2" type="noConversion"/>
  </si>
  <si>
    <t>15. Loop sidewards</t>
    <phoneticPr fontId="2" type="noConversion"/>
  </si>
  <si>
    <t>6. Double Immelmann</t>
    <phoneticPr fontId="2" type="noConversion"/>
  </si>
  <si>
    <t>19. 360°turn with roll</t>
    <phoneticPr fontId="2" type="noConversion"/>
  </si>
  <si>
    <t>11. Outside loop with half rolls</t>
    <phoneticPr fontId="2" type="noConversion"/>
  </si>
  <si>
    <t>19. 360°turn with roll</t>
    <phoneticPr fontId="2" type="noConversion"/>
  </si>
  <si>
    <t>22. Inverted backwards horizontal eight</t>
    <phoneticPr fontId="2" type="noConversion"/>
  </si>
  <si>
    <t>27. Inverted pirouetting circle</t>
    <phoneticPr fontId="2" type="noConversion"/>
  </si>
  <si>
    <t>30. Cuban eight backwards</t>
    <phoneticPr fontId="2" type="noConversion"/>
  </si>
  <si>
    <t>31. Backward rolling circle</t>
    <phoneticPr fontId="2" type="noConversion"/>
  </si>
  <si>
    <t>33. Double 4-point Tic-toc (Metronome)</t>
    <phoneticPr fontId="2" type="noConversion"/>
  </si>
  <si>
    <t>8. Double roll backwards</t>
    <phoneticPr fontId="2" type="noConversion"/>
  </si>
  <si>
    <t>11. Outside loop with half rolls</t>
    <phoneticPr fontId="2" type="noConversion"/>
  </si>
  <si>
    <t>10. Backward horizontal eight</t>
    <phoneticPr fontId="2" type="noConversion"/>
  </si>
  <si>
    <t>15. Loop sidewards</t>
    <phoneticPr fontId="2" type="noConversion"/>
  </si>
  <si>
    <t>9. 4-point roll</t>
    <phoneticPr fontId="2" type="noConversion"/>
  </si>
  <si>
    <t>18. Backward loop</t>
    <phoneticPr fontId="2" type="noConversion"/>
  </si>
  <si>
    <t>10. Backward horizontal eight</t>
    <phoneticPr fontId="2" type="noConversion"/>
  </si>
  <si>
    <t>16. Tic-toc (Metronome)</t>
    <phoneticPr fontId="2" type="noConversion"/>
  </si>
  <si>
    <t>17. 0°turn with half roll</t>
    <phoneticPr fontId="2" type="noConversion"/>
  </si>
  <si>
    <t>19. 360°turn with roll</t>
    <phoneticPr fontId="2" type="noConversion"/>
  </si>
  <si>
    <t>20. Backward 4-point roll</t>
    <phoneticPr fontId="2" type="noConversion"/>
  </si>
  <si>
    <t>24. Four rainbows with half rolls</t>
    <phoneticPr fontId="2" type="noConversion"/>
  </si>
  <si>
    <t>21. Inverted autorotation</t>
    <phoneticPr fontId="2" type="noConversion"/>
  </si>
  <si>
    <t>Parempi tulos</t>
    <phoneticPr fontId="2" type="noConversion"/>
  </si>
  <si>
    <t>Set man</t>
    <phoneticPr fontId="2" type="noConversion"/>
  </si>
  <si>
    <t>Yhteensä</t>
    <phoneticPr fontId="2" type="noConversion"/>
  </si>
  <si>
    <t>Lopputulokset</t>
    <phoneticPr fontId="2" type="noConversion"/>
  </si>
  <si>
    <t>Tuomari 2</t>
    <phoneticPr fontId="2" type="noConversion"/>
  </si>
  <si>
    <t>Tuomari 3</t>
    <phoneticPr fontId="2" type="noConversion"/>
  </si>
  <si>
    <t>33. Double 4-point Tic-toc (Metronome)</t>
    <phoneticPr fontId="2" type="noConversion"/>
  </si>
  <si>
    <t>39. Pirouetting tic-toc (Metronome)</t>
    <phoneticPr fontId="2" type="noConversion"/>
  </si>
  <si>
    <t>36. Pirouetting funnel</t>
    <phoneticPr fontId="2" type="noConversion"/>
  </si>
  <si>
    <t>30. Cuban eight backwards</t>
    <phoneticPr fontId="2" type="noConversion"/>
  </si>
  <si>
    <t>28. Triple pirouetting flip</t>
    <phoneticPr fontId="2" type="noConversion"/>
  </si>
  <si>
    <t>25. Funnel</t>
    <phoneticPr fontId="2" type="noConversion"/>
  </si>
  <si>
    <t>20. Backward 4-point roll</t>
    <phoneticPr fontId="2" type="noConversion"/>
  </si>
  <si>
    <t>23. Rolling circle</t>
    <phoneticPr fontId="2" type="noConversion"/>
  </si>
  <si>
    <t>Kierros 1</t>
    <phoneticPr fontId="2" type="noConversion"/>
  </si>
  <si>
    <t>Kierros 2</t>
    <phoneticPr fontId="2" type="noConversion"/>
  </si>
  <si>
    <t>Freestyle tm 1</t>
    <phoneticPr fontId="2" type="noConversion"/>
  </si>
  <si>
    <t>Freestyle tm 2</t>
    <phoneticPr fontId="2" type="noConversion"/>
  </si>
  <si>
    <t>Freestyle tm 3</t>
    <phoneticPr fontId="2" type="noConversion"/>
  </si>
  <si>
    <t>Kierros 1</t>
    <phoneticPr fontId="2" type="noConversion"/>
  </si>
  <si>
    <t>Kierros 2</t>
    <phoneticPr fontId="2" type="noConversion"/>
  </si>
  <si>
    <t>Set Man</t>
    <phoneticPr fontId="2" type="noConversion"/>
  </si>
  <si>
    <t>Freestyle</t>
    <phoneticPr fontId="2" type="noConversion"/>
  </si>
  <si>
    <t>Set Man 1</t>
    <phoneticPr fontId="2" type="noConversion"/>
  </si>
  <si>
    <t>Set man 2</t>
    <phoneticPr fontId="2" type="noConversion"/>
  </si>
  <si>
    <t>Freestyle 1</t>
    <phoneticPr fontId="2" type="noConversion"/>
  </si>
  <si>
    <t>Freestyle 2</t>
    <phoneticPr fontId="2" type="noConversion"/>
  </si>
  <si>
    <t>Suhteutetut</t>
    <phoneticPr fontId="2" type="noConversion"/>
  </si>
  <si>
    <t>Set man 1</t>
    <phoneticPr fontId="2" type="noConversion"/>
  </si>
  <si>
    <t>Set man 2</t>
    <phoneticPr fontId="2" type="noConversion"/>
  </si>
  <si>
    <t>Freestyle 1</t>
    <phoneticPr fontId="2" type="noConversion"/>
  </si>
  <si>
    <t>Freestyle 2</t>
    <phoneticPr fontId="2" type="noConversion"/>
  </si>
  <si>
    <t>19. 360°turn with roll</t>
    <phoneticPr fontId="2" type="noConversion"/>
  </si>
  <si>
    <t>20. Backward 4-point roll</t>
    <phoneticPr fontId="2" type="noConversion"/>
  </si>
  <si>
    <t>22. Inverted backwards horizontal eight</t>
    <phoneticPr fontId="2" type="noConversion"/>
  </si>
  <si>
    <t>24. Four rainbows with half rolls</t>
    <phoneticPr fontId="2" type="noConversion"/>
  </si>
  <si>
    <t>25. Funnel</t>
    <phoneticPr fontId="2" type="noConversion"/>
  </si>
  <si>
    <t>30. Cuban eight backwards</t>
    <phoneticPr fontId="2" type="noConversion"/>
  </si>
  <si>
    <t>26. Snake</t>
    <phoneticPr fontId="2" type="noConversion"/>
  </si>
  <si>
    <t>21. Inverted autorotation</t>
    <phoneticPr fontId="2" type="noConversion"/>
  </si>
  <si>
    <t>nro.</t>
    <phoneticPr fontId="2" type="noConversion"/>
  </si>
  <si>
    <t>Liike</t>
    <phoneticPr fontId="2" type="noConversion"/>
  </si>
  <si>
    <t>K Factror</t>
    <phoneticPr fontId="2" type="noConversion"/>
  </si>
  <si>
    <t>yhteensä</t>
    <phoneticPr fontId="2" type="noConversion"/>
  </si>
  <si>
    <t>Nimi</t>
    <phoneticPr fontId="2" type="noConversion"/>
  </si>
  <si>
    <t>Yhteensä:</t>
    <phoneticPr fontId="2" type="noConversion"/>
  </si>
  <si>
    <t>yhteensä</t>
    <phoneticPr fontId="2" type="noConversion"/>
  </si>
  <si>
    <t>Tuomari 1</t>
    <phoneticPr fontId="2" type="noConversion"/>
  </si>
  <si>
    <t>Kilpailija</t>
    <phoneticPr fontId="2" type="noConversion"/>
  </si>
  <si>
    <t>Olli-Pekka</t>
  </si>
  <si>
    <t>Olli-Pekka</t>
    <phoneticPr fontId="2" type="noConversion"/>
  </si>
  <si>
    <t>Maikko</t>
  </si>
  <si>
    <t>Maikko</t>
    <phoneticPr fontId="2" type="noConversion"/>
  </si>
  <si>
    <t>Anssi</t>
  </si>
  <si>
    <t>Anssi</t>
    <phoneticPr fontId="2" type="noConversion"/>
  </si>
  <si>
    <t>Markus</t>
  </si>
  <si>
    <t>Markus</t>
    <phoneticPr fontId="2" type="noConversion"/>
  </si>
  <si>
    <t>Timo</t>
  </si>
  <si>
    <t>Timo</t>
    <phoneticPr fontId="2" type="noConversion"/>
  </si>
  <si>
    <t>Juho</t>
  </si>
  <si>
    <t>Juho</t>
    <phoneticPr fontId="2" type="noConversion"/>
  </si>
  <si>
    <t>25. Funnel</t>
    <phoneticPr fontId="2" type="noConversion"/>
  </si>
</sst>
</file>

<file path=xl/styles.xml><?xml version="1.0" encoding="utf-8"?>
<styleSheet xmlns="http://schemas.openxmlformats.org/spreadsheetml/2006/main">
  <numFmts count="3">
    <numFmt numFmtId="165" formatCode="0"/>
    <numFmt numFmtId="166" formatCode="0"/>
    <numFmt numFmtId="167" formatCode="0"/>
  </numFmts>
  <fonts count="4">
    <font>
      <sz val="10"/>
      <name val="Verdana"/>
    </font>
    <font>
      <sz val="10"/>
      <name val="Verdana"/>
    </font>
    <font>
      <sz val="8"/>
      <name val="Verdana"/>
    </font>
    <font>
      <sz val="10"/>
      <color indexed="207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165" fontId="3" fillId="0" borderId="0" xfId="0" applyNumberFormat="1" applyFont="1"/>
    <xf numFmtId="166" fontId="0" fillId="0" borderId="0" xfId="0" applyNumberFormat="1"/>
    <xf numFmtId="167" fontId="0" fillId="0" borderId="0" xfId="0" applyNumberFormat="1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20"/>
  <sheetViews>
    <sheetView tabSelected="1" workbookViewId="0">
      <selection activeCell="G27" sqref="G27"/>
    </sheetView>
  </sheetViews>
  <sheetFormatPr baseColWidth="10" defaultRowHeight="13"/>
  <cols>
    <col min="1" max="1" width="18.42578125" bestFit="1" customWidth="1"/>
    <col min="2" max="2" width="8.42578125" bestFit="1" customWidth="1"/>
    <col min="3" max="3" width="8.5703125" bestFit="1" customWidth="1"/>
    <col min="4" max="5" width="9.140625" bestFit="1" customWidth="1"/>
    <col min="6" max="6" width="7" customWidth="1"/>
    <col min="7" max="7" width="9.7109375" bestFit="1" customWidth="1"/>
    <col min="8" max="8" width="8.5703125" bestFit="1" customWidth="1"/>
    <col min="9" max="10" width="9.140625" bestFit="1" customWidth="1"/>
  </cols>
  <sheetData>
    <row r="2" spans="1:10">
      <c r="G2" t="s">
        <v>53</v>
      </c>
    </row>
    <row r="3" spans="1:10">
      <c r="A3" t="s">
        <v>74</v>
      </c>
      <c r="B3" t="s">
        <v>49</v>
      </c>
      <c r="C3" t="s">
        <v>50</v>
      </c>
      <c r="D3" t="s">
        <v>51</v>
      </c>
      <c r="E3" t="s">
        <v>52</v>
      </c>
      <c r="G3" t="s">
        <v>54</v>
      </c>
      <c r="H3" t="s">
        <v>55</v>
      </c>
      <c r="I3" t="s">
        <v>56</v>
      </c>
      <c r="J3" t="s">
        <v>57</v>
      </c>
    </row>
    <row r="4" spans="1:10">
      <c r="A4" t="s">
        <v>76</v>
      </c>
      <c r="B4">
        <f>'1'!G$3</f>
        <v>2243.5</v>
      </c>
      <c r="C4">
        <f>'1'!G$4</f>
        <v>2668</v>
      </c>
      <c r="D4">
        <f>'1'!H$3</f>
        <v>47</v>
      </c>
      <c r="E4">
        <f>'1'!H$4</f>
        <v>53</v>
      </c>
      <c r="G4" s="3">
        <f>B4/LARGE(B$4:B$9,1)*1000</f>
        <v>1000</v>
      </c>
      <c r="H4" s="3">
        <f t="shared" ref="H4:J9" si="0">C4/LARGE(C$4:C$9,1)*1000</f>
        <v>1000</v>
      </c>
      <c r="I4" s="3">
        <f t="shared" si="0"/>
        <v>1000</v>
      </c>
      <c r="J4" s="3">
        <f t="shared" si="0"/>
        <v>1000</v>
      </c>
    </row>
    <row r="5" spans="1:10">
      <c r="A5" t="s">
        <v>78</v>
      </c>
      <c r="B5">
        <f>'2'!G$3</f>
        <v>1947</v>
      </c>
      <c r="C5">
        <f>'2'!G$4</f>
        <v>1958.5</v>
      </c>
      <c r="D5">
        <f>'2'!H$3</f>
        <v>36</v>
      </c>
      <c r="E5">
        <f>'2'!H$4</f>
        <v>42</v>
      </c>
      <c r="G5" s="3">
        <f t="shared" ref="G5:G9" si="1">B5/LARGE(B$4:B$9,1)*1000</f>
        <v>867.84042790283047</v>
      </c>
      <c r="H5" s="3">
        <f t="shared" si="0"/>
        <v>734.07046476761616</v>
      </c>
      <c r="I5" s="3">
        <f t="shared" si="0"/>
        <v>765.95744680851067</v>
      </c>
      <c r="J5" s="3">
        <f t="shared" si="0"/>
        <v>792.45283018867929</v>
      </c>
    </row>
    <row r="6" spans="1:10">
      <c r="A6" t="s">
        <v>80</v>
      </c>
      <c r="B6">
        <f>'3'!G$3</f>
        <v>1128.5</v>
      </c>
      <c r="C6">
        <f>'3'!G$4</f>
        <v>1121</v>
      </c>
      <c r="D6">
        <f>'3'!H$3</f>
        <v>20</v>
      </c>
      <c r="E6">
        <f>'3'!H$4</f>
        <v>0</v>
      </c>
      <c r="G6" s="3">
        <f t="shared" si="1"/>
        <v>503.00869177624253</v>
      </c>
      <c r="H6" s="3">
        <f t="shared" si="0"/>
        <v>420.16491754122939</v>
      </c>
      <c r="I6" s="3">
        <f t="shared" si="0"/>
        <v>425.531914893617</v>
      </c>
      <c r="J6" s="3">
        <f t="shared" si="0"/>
        <v>0</v>
      </c>
    </row>
    <row r="7" spans="1:10">
      <c r="A7" t="s">
        <v>82</v>
      </c>
      <c r="B7">
        <f>'4'!G$3</f>
        <v>1935.5</v>
      </c>
      <c r="C7">
        <f>'4'!G$4</f>
        <v>1916</v>
      </c>
      <c r="D7">
        <f>'4'!H$3</f>
        <v>36</v>
      </c>
      <c r="E7">
        <f>'4'!H$4</f>
        <v>35</v>
      </c>
      <c r="G7" s="3">
        <f t="shared" si="1"/>
        <v>862.71450858034325</v>
      </c>
      <c r="H7" s="3">
        <f t="shared" si="0"/>
        <v>718.14092953523232</v>
      </c>
      <c r="I7" s="3">
        <f t="shared" si="0"/>
        <v>765.95744680851067</v>
      </c>
      <c r="J7" s="3">
        <f t="shared" si="0"/>
        <v>660.37735849056605</v>
      </c>
    </row>
    <row r="8" spans="1:10">
      <c r="A8" t="s">
        <v>84</v>
      </c>
      <c r="B8">
        <f>'5'!G$3</f>
        <v>1278</v>
      </c>
      <c r="C8">
        <f>'5'!G$4</f>
        <v>1287.5</v>
      </c>
      <c r="D8">
        <f>'5'!H$3</f>
        <v>24</v>
      </c>
      <c r="E8">
        <f>'5'!H$4</f>
        <v>17</v>
      </c>
      <c r="G8" s="3">
        <f t="shared" si="1"/>
        <v>569.64564296857588</v>
      </c>
      <c r="H8" s="3">
        <f t="shared" si="0"/>
        <v>482.5712143928036</v>
      </c>
      <c r="I8" s="3">
        <f t="shared" si="0"/>
        <v>510.63829787234039</v>
      </c>
      <c r="J8" s="3">
        <f t="shared" si="0"/>
        <v>320.75471698113205</v>
      </c>
    </row>
    <row r="9" spans="1:10">
      <c r="A9" t="s">
        <v>86</v>
      </c>
      <c r="B9">
        <f>'6'!G$3</f>
        <v>1366.5</v>
      </c>
      <c r="C9">
        <f>'6'!G$4</f>
        <v>1469.5</v>
      </c>
      <c r="D9">
        <f>'6'!H$3</f>
        <v>33</v>
      </c>
      <c r="E9">
        <f>'6'!H$4</f>
        <v>36</v>
      </c>
      <c r="G9" s="3">
        <f t="shared" si="1"/>
        <v>609.09293514597732</v>
      </c>
      <c r="H9" s="3">
        <f t="shared" si="0"/>
        <v>550.78710644677665</v>
      </c>
      <c r="I9" s="3">
        <f t="shared" si="0"/>
        <v>702.12765957446811</v>
      </c>
      <c r="J9" s="3">
        <f t="shared" si="0"/>
        <v>679.24528301886789</v>
      </c>
    </row>
    <row r="14" spans="1:10">
      <c r="A14" t="s">
        <v>26</v>
      </c>
      <c r="B14" t="s">
        <v>27</v>
      </c>
      <c r="C14" t="s">
        <v>48</v>
      </c>
      <c r="D14" t="s">
        <v>28</v>
      </c>
      <c r="G14" t="s">
        <v>29</v>
      </c>
    </row>
    <row r="15" spans="1:10">
      <c r="A15" t="str">
        <f>A4</f>
        <v>Olli-Pekka</v>
      </c>
      <c r="B15" s="4">
        <f>LARGE(G4:H4,1)</f>
        <v>1000</v>
      </c>
      <c r="C15" s="4">
        <f>LARGE(I4:J4,1)</f>
        <v>1000</v>
      </c>
      <c r="D15" s="4">
        <f>SUM(B15:C15)</f>
        <v>2000</v>
      </c>
      <c r="G15" t="s">
        <v>75</v>
      </c>
      <c r="H15" s="5">
        <v>2000</v>
      </c>
    </row>
    <row r="16" spans="1:10">
      <c r="A16" t="str">
        <f t="shared" ref="A16:A21" si="2">A5</f>
        <v>Maikko</v>
      </c>
      <c r="B16" s="4">
        <f t="shared" ref="B16:B20" si="3">LARGE(G5:H5,1)</f>
        <v>867.84042790283047</v>
      </c>
      <c r="C16" s="4">
        <f t="shared" ref="C16:C20" si="4">LARGE(I5:J5,1)</f>
        <v>792.45283018867929</v>
      </c>
      <c r="D16" s="4">
        <f t="shared" ref="D16:D20" si="5">SUM(B16:C16)</f>
        <v>1660.2932580915099</v>
      </c>
      <c r="G16" t="s">
        <v>77</v>
      </c>
      <c r="H16" s="5">
        <v>1660.2932580915099</v>
      </c>
    </row>
    <row r="17" spans="1:8">
      <c r="A17" t="str">
        <f t="shared" si="2"/>
        <v>Anssi</v>
      </c>
      <c r="B17" s="4">
        <f t="shared" si="3"/>
        <v>503.00869177624253</v>
      </c>
      <c r="C17" s="4">
        <f t="shared" si="4"/>
        <v>425.531914893617</v>
      </c>
      <c r="D17" s="4">
        <f t="shared" si="5"/>
        <v>928.54060666985947</v>
      </c>
      <c r="G17" t="s">
        <v>81</v>
      </c>
      <c r="H17" s="5">
        <v>1628.6719553888538</v>
      </c>
    </row>
    <row r="18" spans="1:8">
      <c r="A18" t="str">
        <f t="shared" si="2"/>
        <v>Markus</v>
      </c>
      <c r="B18" s="4">
        <f t="shared" si="3"/>
        <v>862.71450858034325</v>
      </c>
      <c r="C18" s="4">
        <f t="shared" si="4"/>
        <v>765.95744680851067</v>
      </c>
      <c r="D18" s="4">
        <f t="shared" si="5"/>
        <v>1628.6719553888538</v>
      </c>
      <c r="G18" t="s">
        <v>85</v>
      </c>
      <c r="H18" s="5">
        <v>1311.2205947204454</v>
      </c>
    </row>
    <row r="19" spans="1:8">
      <c r="A19" t="str">
        <f t="shared" si="2"/>
        <v>Timo</v>
      </c>
      <c r="B19" s="4">
        <f t="shared" si="3"/>
        <v>569.64564296857588</v>
      </c>
      <c r="C19" s="4">
        <f t="shared" si="4"/>
        <v>510.63829787234039</v>
      </c>
      <c r="D19" s="4">
        <f t="shared" si="5"/>
        <v>1080.2839408409163</v>
      </c>
      <c r="G19" t="s">
        <v>83</v>
      </c>
      <c r="H19" s="5">
        <v>1080.2839408409163</v>
      </c>
    </row>
    <row r="20" spans="1:8">
      <c r="A20" t="str">
        <f t="shared" si="2"/>
        <v>Juho</v>
      </c>
      <c r="B20" s="4">
        <f t="shared" si="3"/>
        <v>609.09293514597732</v>
      </c>
      <c r="C20" s="4">
        <f t="shared" si="4"/>
        <v>702.12765957446811</v>
      </c>
      <c r="D20" s="4">
        <f t="shared" si="5"/>
        <v>1311.2205947204454</v>
      </c>
      <c r="G20" t="s">
        <v>79</v>
      </c>
      <c r="H20" s="5">
        <v>928.54060666985947</v>
      </c>
    </row>
  </sheetData>
  <sortState ref="G15:H20">
    <sortCondition descending="1" ref="H15:H20"/>
  </sortState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35"/>
  <sheetViews>
    <sheetView workbookViewId="0">
      <selection activeCell="F6" sqref="F6"/>
    </sheetView>
  </sheetViews>
  <sheetFormatPr baseColWidth="10" defaultRowHeight="13"/>
  <cols>
    <col min="1" max="1" width="4" bestFit="1" customWidth="1"/>
    <col min="2" max="2" width="27.140625" customWidth="1"/>
    <col min="3" max="3" width="7.7109375" bestFit="1" customWidth="1"/>
    <col min="4" max="5" width="8.42578125" bestFit="1" customWidth="1"/>
    <col min="6" max="6" width="8.42578125" customWidth="1"/>
    <col min="7" max="7" width="7.5703125" bestFit="1" customWidth="1"/>
    <col min="9" max="9" width="11.5703125" bestFit="1" customWidth="1"/>
  </cols>
  <sheetData>
    <row r="2" spans="1:10">
      <c r="A2" t="s">
        <v>70</v>
      </c>
      <c r="B2" t="str">
        <f>Tulokset!A4</f>
        <v>Olli-Pekka</v>
      </c>
      <c r="G2" t="s">
        <v>47</v>
      </c>
      <c r="H2" t="s">
        <v>48</v>
      </c>
    </row>
    <row r="3" spans="1:10">
      <c r="F3" t="s">
        <v>45</v>
      </c>
      <c r="G3">
        <f>G20</f>
        <v>2243.5</v>
      </c>
      <c r="H3">
        <f>J14</f>
        <v>47</v>
      </c>
    </row>
    <row r="4" spans="1:10">
      <c r="F4" t="s">
        <v>46</v>
      </c>
      <c r="G4">
        <f>G35</f>
        <v>2668</v>
      </c>
      <c r="H4">
        <f>J29</f>
        <v>53</v>
      </c>
    </row>
    <row r="9" spans="1:10">
      <c r="B9" t="s">
        <v>40</v>
      </c>
    </row>
    <row r="10" spans="1:10">
      <c r="A10" t="s">
        <v>66</v>
      </c>
      <c r="B10" t="s">
        <v>67</v>
      </c>
      <c r="C10" t="s">
        <v>68</v>
      </c>
      <c r="D10" t="s">
        <v>73</v>
      </c>
      <c r="E10" t="s">
        <v>30</v>
      </c>
      <c r="F10" t="s">
        <v>31</v>
      </c>
      <c r="G10" t="s">
        <v>69</v>
      </c>
      <c r="I10" t="s">
        <v>42</v>
      </c>
      <c r="J10">
        <v>16</v>
      </c>
    </row>
    <row r="11" spans="1:10">
      <c r="A11">
        <v>1</v>
      </c>
      <c r="B11" s="2" t="s">
        <v>32</v>
      </c>
      <c r="C11">
        <v>9</v>
      </c>
      <c r="D11">
        <v>11</v>
      </c>
      <c r="E11">
        <v>16</v>
      </c>
      <c r="F11">
        <v>14</v>
      </c>
      <c r="G11">
        <f>SUM(D11:F11)*C11</f>
        <v>369</v>
      </c>
      <c r="I11" t="s">
        <v>43</v>
      </c>
      <c r="J11">
        <v>15</v>
      </c>
    </row>
    <row r="12" spans="1:10">
      <c r="A12">
        <v>2</v>
      </c>
      <c r="B12" s="2" t="s">
        <v>33</v>
      </c>
      <c r="C12">
        <v>10</v>
      </c>
      <c r="D12">
        <v>13</v>
      </c>
      <c r="E12">
        <v>14</v>
      </c>
      <c r="F12">
        <v>13</v>
      </c>
      <c r="G12">
        <f t="shared" ref="G12:G18" si="0">SUM(D12:F12)*C12</f>
        <v>400</v>
      </c>
      <c r="I12" t="s">
        <v>44</v>
      </c>
      <c r="J12">
        <v>16</v>
      </c>
    </row>
    <row r="13" spans="1:10">
      <c r="A13">
        <v>3</v>
      </c>
      <c r="B13" s="2" t="s">
        <v>34</v>
      </c>
      <c r="C13">
        <v>9.5</v>
      </c>
      <c r="D13">
        <v>12</v>
      </c>
      <c r="E13">
        <v>16</v>
      </c>
      <c r="F13">
        <v>12</v>
      </c>
      <c r="G13">
        <f t="shared" si="0"/>
        <v>380</v>
      </c>
    </row>
    <row r="14" spans="1:10">
      <c r="A14">
        <v>4</v>
      </c>
      <c r="B14" s="2" t="s">
        <v>35</v>
      </c>
      <c r="C14">
        <v>8.5</v>
      </c>
      <c r="D14">
        <v>0</v>
      </c>
      <c r="E14">
        <v>0</v>
      </c>
      <c r="F14">
        <v>0</v>
      </c>
      <c r="G14">
        <f t="shared" si="0"/>
        <v>0</v>
      </c>
      <c r="I14" t="s">
        <v>71</v>
      </c>
      <c r="J14">
        <f>SUM(J10:J12)</f>
        <v>47</v>
      </c>
    </row>
    <row r="15" spans="1:10">
      <c r="A15">
        <v>5</v>
      </c>
      <c r="B15" s="2" t="s">
        <v>36</v>
      </c>
      <c r="C15">
        <v>8</v>
      </c>
      <c r="D15">
        <v>12</v>
      </c>
      <c r="E15">
        <v>13</v>
      </c>
      <c r="F15">
        <v>15</v>
      </c>
      <c r="G15">
        <f t="shared" si="0"/>
        <v>320</v>
      </c>
    </row>
    <row r="16" spans="1:10">
      <c r="A16">
        <v>6</v>
      </c>
      <c r="B16" s="2" t="s">
        <v>37</v>
      </c>
      <c r="C16">
        <v>7.5</v>
      </c>
      <c r="D16">
        <v>12</v>
      </c>
      <c r="E16">
        <v>11</v>
      </c>
      <c r="F16">
        <v>15</v>
      </c>
      <c r="G16">
        <f t="shared" si="0"/>
        <v>285</v>
      </c>
    </row>
    <row r="17" spans="1:10">
      <c r="A17">
        <v>7</v>
      </c>
      <c r="B17" s="2" t="s">
        <v>38</v>
      </c>
      <c r="C17">
        <v>6.5</v>
      </c>
      <c r="D17">
        <v>8</v>
      </c>
      <c r="E17">
        <v>10</v>
      </c>
      <c r="F17">
        <v>10</v>
      </c>
      <c r="G17">
        <f t="shared" si="0"/>
        <v>182</v>
      </c>
    </row>
    <row r="18" spans="1:10">
      <c r="A18">
        <v>8</v>
      </c>
      <c r="B18" s="2" t="s">
        <v>39</v>
      </c>
      <c r="C18">
        <v>7.5</v>
      </c>
      <c r="D18">
        <v>14</v>
      </c>
      <c r="E18">
        <v>12</v>
      </c>
      <c r="F18">
        <v>15</v>
      </c>
      <c r="G18">
        <f t="shared" si="0"/>
        <v>307.5</v>
      </c>
    </row>
    <row r="20" spans="1:10">
      <c r="E20" t="s">
        <v>72</v>
      </c>
      <c r="G20">
        <f>SUM(G11:G18)</f>
        <v>2243.5</v>
      </c>
    </row>
    <row r="24" spans="1:10">
      <c r="B24" t="s">
        <v>41</v>
      </c>
    </row>
    <row r="25" spans="1:10">
      <c r="A25" t="s">
        <v>66</v>
      </c>
      <c r="B25" t="s">
        <v>67</v>
      </c>
      <c r="C25" t="s">
        <v>68</v>
      </c>
      <c r="D25" t="s">
        <v>73</v>
      </c>
      <c r="E25" t="s">
        <v>30</v>
      </c>
      <c r="F25" t="s">
        <v>31</v>
      </c>
      <c r="G25" t="s">
        <v>69</v>
      </c>
      <c r="I25" t="s">
        <v>42</v>
      </c>
      <c r="J25">
        <v>18</v>
      </c>
    </row>
    <row r="26" spans="1:10">
      <c r="A26">
        <v>1</v>
      </c>
      <c r="B26" s="2" t="s">
        <v>32</v>
      </c>
      <c r="C26">
        <v>9</v>
      </c>
      <c r="D26">
        <v>12</v>
      </c>
      <c r="E26">
        <v>14</v>
      </c>
      <c r="F26">
        <v>14</v>
      </c>
      <c r="G26">
        <f>SUM(D26:F26)*C26</f>
        <v>360</v>
      </c>
      <c r="I26" t="s">
        <v>43</v>
      </c>
      <c r="J26">
        <v>17</v>
      </c>
    </row>
    <row r="27" spans="1:10">
      <c r="A27">
        <v>2</v>
      </c>
      <c r="B27" s="2" t="s">
        <v>33</v>
      </c>
      <c r="C27">
        <v>10</v>
      </c>
      <c r="D27">
        <v>13</v>
      </c>
      <c r="E27">
        <v>12</v>
      </c>
      <c r="F27">
        <v>15</v>
      </c>
      <c r="G27">
        <f t="shared" ref="G27:G33" si="1">SUM(D27:F27)*C27</f>
        <v>400</v>
      </c>
      <c r="I27" t="s">
        <v>44</v>
      </c>
      <c r="J27">
        <v>18</v>
      </c>
    </row>
    <row r="28" spans="1:10">
      <c r="A28">
        <v>3</v>
      </c>
      <c r="B28" s="2" t="s">
        <v>34</v>
      </c>
      <c r="C28">
        <v>9.5</v>
      </c>
      <c r="D28">
        <v>12</v>
      </c>
      <c r="E28">
        <v>13</v>
      </c>
      <c r="F28">
        <v>11</v>
      </c>
      <c r="G28">
        <f t="shared" si="1"/>
        <v>342</v>
      </c>
    </row>
    <row r="29" spans="1:10">
      <c r="A29">
        <v>4</v>
      </c>
      <c r="B29" s="2" t="s">
        <v>35</v>
      </c>
      <c r="C29">
        <v>8.5</v>
      </c>
      <c r="D29">
        <v>12</v>
      </c>
      <c r="E29">
        <v>10</v>
      </c>
      <c r="F29">
        <v>12</v>
      </c>
      <c r="G29">
        <f t="shared" si="1"/>
        <v>289</v>
      </c>
      <c r="I29" t="s">
        <v>71</v>
      </c>
      <c r="J29">
        <f>SUM(J25:J27)</f>
        <v>53</v>
      </c>
    </row>
    <row r="30" spans="1:10">
      <c r="A30">
        <v>5</v>
      </c>
      <c r="B30" s="2" t="s">
        <v>36</v>
      </c>
      <c r="C30">
        <v>8</v>
      </c>
      <c r="D30">
        <v>16</v>
      </c>
      <c r="E30">
        <v>16</v>
      </c>
      <c r="F30">
        <v>16</v>
      </c>
      <c r="G30">
        <f t="shared" si="1"/>
        <v>384</v>
      </c>
    </row>
    <row r="31" spans="1:10">
      <c r="A31">
        <v>6</v>
      </c>
      <c r="B31" s="2" t="s">
        <v>37</v>
      </c>
      <c r="C31">
        <v>7.5</v>
      </c>
      <c r="D31">
        <v>12</v>
      </c>
      <c r="E31">
        <v>15</v>
      </c>
      <c r="F31">
        <v>15</v>
      </c>
      <c r="G31">
        <f t="shared" si="1"/>
        <v>315</v>
      </c>
    </row>
    <row r="32" spans="1:10">
      <c r="A32">
        <v>7</v>
      </c>
      <c r="B32" s="2" t="s">
        <v>38</v>
      </c>
      <c r="C32">
        <v>6.5</v>
      </c>
      <c r="D32">
        <v>12</v>
      </c>
      <c r="E32">
        <v>13</v>
      </c>
      <c r="F32">
        <v>12</v>
      </c>
      <c r="G32">
        <f t="shared" si="1"/>
        <v>240.5</v>
      </c>
    </row>
    <row r="33" spans="1:7">
      <c r="A33">
        <v>8</v>
      </c>
      <c r="B33" s="2" t="s">
        <v>39</v>
      </c>
      <c r="C33">
        <v>7.5</v>
      </c>
      <c r="D33">
        <v>16</v>
      </c>
      <c r="E33">
        <v>13</v>
      </c>
      <c r="F33">
        <v>16</v>
      </c>
      <c r="G33">
        <f t="shared" si="1"/>
        <v>337.5</v>
      </c>
    </row>
    <row r="35" spans="1:7">
      <c r="E35" t="s">
        <v>69</v>
      </c>
      <c r="G35">
        <f>SUM(G26:G33)</f>
        <v>2668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35"/>
  <sheetViews>
    <sheetView topLeftCell="A2" workbookViewId="0">
      <selection activeCell="A2" sqref="A2:J35"/>
    </sheetView>
  </sheetViews>
  <sheetFormatPr baseColWidth="10" defaultRowHeight="13"/>
  <cols>
    <col min="1" max="1" width="4" customWidth="1"/>
    <col min="2" max="2" width="27.140625" customWidth="1"/>
    <col min="3" max="3" width="7.7109375" customWidth="1"/>
    <col min="4" max="6" width="8.42578125" customWidth="1"/>
    <col min="7" max="7" width="7.5703125" customWidth="1"/>
    <col min="9" max="9" width="11.5703125" customWidth="1"/>
  </cols>
  <sheetData>
    <row r="2" spans="1:10">
      <c r="A2" t="s">
        <v>70</v>
      </c>
      <c r="B2" t="str">
        <f>Tulokset!A5</f>
        <v>Maikko</v>
      </c>
      <c r="G2" t="s">
        <v>47</v>
      </c>
      <c r="H2" t="s">
        <v>48</v>
      </c>
    </row>
    <row r="3" spans="1:10">
      <c r="F3" t="s">
        <v>45</v>
      </c>
      <c r="G3">
        <f>G20</f>
        <v>1947</v>
      </c>
      <c r="H3">
        <f>J14</f>
        <v>36</v>
      </c>
    </row>
    <row r="4" spans="1:10">
      <c r="F4" t="s">
        <v>46</v>
      </c>
      <c r="G4">
        <f>G35</f>
        <v>1958.5</v>
      </c>
      <c r="H4">
        <f>J29</f>
        <v>42</v>
      </c>
    </row>
    <row r="9" spans="1:10">
      <c r="B9" t="s">
        <v>40</v>
      </c>
    </row>
    <row r="10" spans="1:10">
      <c r="A10" t="s">
        <v>66</v>
      </c>
      <c r="B10" t="s">
        <v>67</v>
      </c>
      <c r="C10" t="s">
        <v>68</v>
      </c>
      <c r="D10" t="s">
        <v>73</v>
      </c>
      <c r="E10" t="s">
        <v>30</v>
      </c>
      <c r="F10" t="s">
        <v>31</v>
      </c>
      <c r="G10" t="s">
        <v>69</v>
      </c>
      <c r="I10" t="s">
        <v>42</v>
      </c>
      <c r="J10">
        <v>12</v>
      </c>
    </row>
    <row r="11" spans="1:10">
      <c r="A11">
        <v>1</v>
      </c>
      <c r="B11" s="2" t="s">
        <v>58</v>
      </c>
      <c r="C11">
        <v>6.5</v>
      </c>
      <c r="D11">
        <v>18</v>
      </c>
      <c r="E11">
        <v>15</v>
      </c>
      <c r="F11">
        <v>9</v>
      </c>
      <c r="G11">
        <f>SUM(D11:F11)*C11</f>
        <v>273</v>
      </c>
      <c r="I11" t="s">
        <v>43</v>
      </c>
      <c r="J11">
        <v>12</v>
      </c>
    </row>
    <row r="12" spans="1:10">
      <c r="A12">
        <v>2</v>
      </c>
      <c r="B12" s="2" t="s">
        <v>59</v>
      </c>
      <c r="C12">
        <v>6.5</v>
      </c>
      <c r="D12">
        <v>15</v>
      </c>
      <c r="E12">
        <v>16</v>
      </c>
      <c r="F12">
        <v>14</v>
      </c>
      <c r="G12">
        <f t="shared" ref="G12:G18" si="0">SUM(D12:F12)*C12</f>
        <v>292.5</v>
      </c>
      <c r="I12" t="s">
        <v>44</v>
      </c>
      <c r="J12">
        <v>12</v>
      </c>
    </row>
    <row r="13" spans="1:10">
      <c r="A13">
        <v>3</v>
      </c>
      <c r="B13" s="2" t="s">
        <v>60</v>
      </c>
      <c r="C13">
        <v>7</v>
      </c>
      <c r="D13">
        <v>11</v>
      </c>
      <c r="E13">
        <v>12</v>
      </c>
      <c r="F13">
        <v>10</v>
      </c>
      <c r="G13">
        <f t="shared" si="0"/>
        <v>231</v>
      </c>
    </row>
    <row r="14" spans="1:10">
      <c r="A14">
        <v>4</v>
      </c>
      <c r="B14" s="2" t="s">
        <v>61</v>
      </c>
      <c r="C14">
        <v>7.5</v>
      </c>
      <c r="D14">
        <v>8</v>
      </c>
      <c r="E14">
        <v>10</v>
      </c>
      <c r="F14">
        <v>8</v>
      </c>
      <c r="G14">
        <f t="shared" si="0"/>
        <v>195</v>
      </c>
      <c r="I14" t="s">
        <v>71</v>
      </c>
      <c r="J14">
        <f>SUM(J10:J12)</f>
        <v>36</v>
      </c>
    </row>
    <row r="15" spans="1:10">
      <c r="A15">
        <v>5</v>
      </c>
      <c r="B15" s="2" t="s">
        <v>62</v>
      </c>
      <c r="C15">
        <v>7.5</v>
      </c>
      <c r="D15">
        <v>10</v>
      </c>
      <c r="E15">
        <v>13</v>
      </c>
      <c r="F15">
        <v>8</v>
      </c>
      <c r="G15">
        <f t="shared" si="0"/>
        <v>232.5</v>
      </c>
    </row>
    <row r="16" spans="1:10">
      <c r="A16">
        <v>6</v>
      </c>
      <c r="B16" s="2" t="s">
        <v>63</v>
      </c>
      <c r="C16">
        <v>8.5</v>
      </c>
      <c r="D16">
        <v>5</v>
      </c>
      <c r="E16">
        <v>8</v>
      </c>
      <c r="F16">
        <v>8</v>
      </c>
      <c r="G16">
        <f t="shared" si="0"/>
        <v>178.5</v>
      </c>
    </row>
    <row r="17" spans="1:10">
      <c r="A17">
        <v>7</v>
      </c>
      <c r="B17" s="2" t="s">
        <v>64</v>
      </c>
      <c r="C17">
        <v>8</v>
      </c>
      <c r="D17">
        <v>12</v>
      </c>
      <c r="E17">
        <v>15</v>
      </c>
      <c r="F17">
        <v>11</v>
      </c>
      <c r="G17">
        <f t="shared" si="0"/>
        <v>304</v>
      </c>
    </row>
    <row r="18" spans="1:10">
      <c r="A18">
        <v>8</v>
      </c>
      <c r="B18" s="2" t="s">
        <v>65</v>
      </c>
      <c r="C18">
        <v>6.5</v>
      </c>
      <c r="D18">
        <v>11</v>
      </c>
      <c r="E18">
        <v>14</v>
      </c>
      <c r="F18">
        <v>12</v>
      </c>
      <c r="G18">
        <f t="shared" si="0"/>
        <v>240.5</v>
      </c>
    </row>
    <row r="20" spans="1:10">
      <c r="E20" t="s">
        <v>69</v>
      </c>
      <c r="G20">
        <f>SUM(G11:G18)</f>
        <v>1947</v>
      </c>
    </row>
    <row r="24" spans="1:10">
      <c r="B24" t="s">
        <v>41</v>
      </c>
    </row>
    <row r="25" spans="1:10">
      <c r="A25" t="s">
        <v>66</v>
      </c>
      <c r="B25" t="s">
        <v>67</v>
      </c>
      <c r="C25" t="s">
        <v>68</v>
      </c>
      <c r="D25" t="s">
        <v>73</v>
      </c>
      <c r="E25" t="s">
        <v>30</v>
      </c>
      <c r="F25" t="s">
        <v>31</v>
      </c>
      <c r="G25" t="s">
        <v>69</v>
      </c>
      <c r="I25" t="s">
        <v>42</v>
      </c>
      <c r="J25">
        <v>14</v>
      </c>
    </row>
    <row r="26" spans="1:10">
      <c r="A26">
        <v>1</v>
      </c>
      <c r="B26" s="2" t="str">
        <f>B11</f>
        <v>19. 360°turn with roll</v>
      </c>
      <c r="C26">
        <f>C11</f>
        <v>6.5</v>
      </c>
      <c r="D26">
        <v>16</v>
      </c>
      <c r="E26">
        <v>14</v>
      </c>
      <c r="F26">
        <v>8</v>
      </c>
      <c r="G26">
        <f>SUM(D26:F26)*C26</f>
        <v>247</v>
      </c>
      <c r="I26" t="s">
        <v>43</v>
      </c>
      <c r="J26">
        <v>14</v>
      </c>
    </row>
    <row r="27" spans="1:10">
      <c r="A27">
        <v>2</v>
      </c>
      <c r="B27" s="2" t="str">
        <f>B12</f>
        <v>20. Backward 4-point roll</v>
      </c>
      <c r="C27">
        <f t="shared" ref="C27:C33" si="1">C12</f>
        <v>6.5</v>
      </c>
      <c r="D27">
        <v>13</v>
      </c>
      <c r="E27">
        <v>15</v>
      </c>
      <c r="F27">
        <v>13</v>
      </c>
      <c r="G27">
        <f t="shared" ref="G27:G33" si="2">SUM(D27:F27)*C27</f>
        <v>266.5</v>
      </c>
      <c r="I27" t="s">
        <v>44</v>
      </c>
      <c r="J27">
        <v>14</v>
      </c>
    </row>
    <row r="28" spans="1:10">
      <c r="A28">
        <v>3</v>
      </c>
      <c r="B28" s="2" t="str">
        <f>B13</f>
        <v>22. Inverted backwards horizontal eight</v>
      </c>
      <c r="C28">
        <f t="shared" si="1"/>
        <v>7</v>
      </c>
      <c r="D28">
        <v>8</v>
      </c>
      <c r="E28">
        <v>8</v>
      </c>
      <c r="F28">
        <v>11</v>
      </c>
      <c r="G28">
        <f t="shared" si="2"/>
        <v>189</v>
      </c>
    </row>
    <row r="29" spans="1:10">
      <c r="A29">
        <v>4</v>
      </c>
      <c r="B29" s="2" t="str">
        <f>B14</f>
        <v>24. Four rainbows with half rolls</v>
      </c>
      <c r="C29">
        <f t="shared" si="1"/>
        <v>7.5</v>
      </c>
      <c r="D29">
        <v>9</v>
      </c>
      <c r="E29">
        <v>10</v>
      </c>
      <c r="F29">
        <v>8</v>
      </c>
      <c r="G29">
        <f t="shared" si="2"/>
        <v>202.5</v>
      </c>
      <c r="I29" t="s">
        <v>71</v>
      </c>
      <c r="J29">
        <f>SUM(J25:J27)</f>
        <v>42</v>
      </c>
    </row>
    <row r="30" spans="1:10">
      <c r="A30">
        <v>5</v>
      </c>
      <c r="B30" s="2" t="str">
        <f>B15</f>
        <v>25. Funnel</v>
      </c>
      <c r="C30">
        <f t="shared" si="1"/>
        <v>7.5</v>
      </c>
      <c r="D30">
        <v>12</v>
      </c>
      <c r="E30">
        <v>12</v>
      </c>
      <c r="F30">
        <v>11</v>
      </c>
      <c r="G30">
        <f t="shared" si="2"/>
        <v>262.5</v>
      </c>
    </row>
    <row r="31" spans="1:10">
      <c r="A31">
        <v>6</v>
      </c>
      <c r="B31" s="2" t="str">
        <f>B16</f>
        <v>30. Cuban eight backwards</v>
      </c>
      <c r="C31">
        <f t="shared" si="1"/>
        <v>8.5</v>
      </c>
      <c r="D31">
        <v>11</v>
      </c>
      <c r="E31">
        <v>10</v>
      </c>
      <c r="F31">
        <v>8</v>
      </c>
      <c r="G31">
        <f t="shared" si="2"/>
        <v>246.5</v>
      </c>
    </row>
    <row r="32" spans="1:10">
      <c r="A32">
        <v>7</v>
      </c>
      <c r="B32" s="2" t="str">
        <f>B17</f>
        <v>26. Snake</v>
      </c>
      <c r="C32">
        <f t="shared" si="1"/>
        <v>8</v>
      </c>
      <c r="D32">
        <v>14</v>
      </c>
      <c r="E32">
        <v>14</v>
      </c>
      <c r="F32">
        <v>10</v>
      </c>
      <c r="G32">
        <f t="shared" si="2"/>
        <v>304</v>
      </c>
    </row>
    <row r="33" spans="1:7">
      <c r="A33">
        <v>8</v>
      </c>
      <c r="B33" s="2" t="str">
        <f>B18</f>
        <v>21. Inverted autorotation</v>
      </c>
      <c r="C33">
        <f t="shared" si="1"/>
        <v>6.5</v>
      </c>
      <c r="D33">
        <v>14</v>
      </c>
      <c r="E33">
        <v>13</v>
      </c>
      <c r="F33">
        <v>10</v>
      </c>
      <c r="G33">
        <f t="shared" si="2"/>
        <v>240.5</v>
      </c>
    </row>
    <row r="35" spans="1:7">
      <c r="E35" t="s">
        <v>69</v>
      </c>
      <c r="G35">
        <f>SUM(G26:G33)</f>
        <v>1958.5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35"/>
  <sheetViews>
    <sheetView workbookViewId="0">
      <selection activeCell="J14" sqref="J14"/>
    </sheetView>
  </sheetViews>
  <sheetFormatPr baseColWidth="10" defaultRowHeight="13"/>
  <cols>
    <col min="1" max="1" width="4" customWidth="1"/>
    <col min="2" max="2" width="27.140625" customWidth="1"/>
    <col min="3" max="3" width="7.7109375" customWidth="1"/>
    <col min="4" max="6" width="8.42578125" customWidth="1"/>
    <col min="7" max="7" width="7.5703125" customWidth="1"/>
    <col min="9" max="9" width="11.5703125" customWidth="1"/>
  </cols>
  <sheetData>
    <row r="2" spans="1:10">
      <c r="A2" t="s">
        <v>70</v>
      </c>
      <c r="B2" t="str">
        <f>Tulokset!A6</f>
        <v>Anssi</v>
      </c>
      <c r="G2" t="s">
        <v>47</v>
      </c>
      <c r="H2" t="s">
        <v>48</v>
      </c>
    </row>
    <row r="3" spans="1:10">
      <c r="F3" t="s">
        <v>45</v>
      </c>
      <c r="G3">
        <f>G20</f>
        <v>1128.5</v>
      </c>
      <c r="H3">
        <f>J14</f>
        <v>20</v>
      </c>
    </row>
    <row r="4" spans="1:10">
      <c r="F4" t="s">
        <v>46</v>
      </c>
      <c r="G4">
        <f>G35</f>
        <v>1121</v>
      </c>
      <c r="H4">
        <f>J29</f>
        <v>0</v>
      </c>
    </row>
    <row r="9" spans="1:10">
      <c r="B9" t="s">
        <v>40</v>
      </c>
    </row>
    <row r="10" spans="1:10">
      <c r="A10" t="s">
        <v>66</v>
      </c>
      <c r="B10" t="s">
        <v>67</v>
      </c>
      <c r="C10" t="s">
        <v>68</v>
      </c>
      <c r="D10" t="s">
        <v>73</v>
      </c>
      <c r="E10" t="s">
        <v>30</v>
      </c>
      <c r="F10" t="s">
        <v>31</v>
      </c>
      <c r="G10" t="s">
        <v>69</v>
      </c>
      <c r="I10" t="s">
        <v>42</v>
      </c>
      <c r="J10">
        <v>6</v>
      </c>
    </row>
    <row r="11" spans="1:10">
      <c r="A11">
        <v>1</v>
      </c>
      <c r="B11" s="1" t="s">
        <v>0</v>
      </c>
      <c r="C11">
        <v>4.5</v>
      </c>
      <c r="D11">
        <v>4</v>
      </c>
      <c r="E11">
        <v>8</v>
      </c>
      <c r="F11">
        <v>7</v>
      </c>
      <c r="G11">
        <f>SUM(D11:F11)*C11</f>
        <v>85.5</v>
      </c>
      <c r="I11" t="s">
        <v>43</v>
      </c>
      <c r="J11">
        <v>7</v>
      </c>
    </row>
    <row r="12" spans="1:10">
      <c r="A12">
        <v>2</v>
      </c>
      <c r="B12" s="1" t="s">
        <v>1</v>
      </c>
      <c r="C12">
        <v>6.5</v>
      </c>
      <c r="D12">
        <v>14</v>
      </c>
      <c r="E12">
        <v>15</v>
      </c>
      <c r="F12">
        <v>12</v>
      </c>
      <c r="G12">
        <f t="shared" ref="G12:G18" si="0">SUM(D12:F12)*C12</f>
        <v>266.5</v>
      </c>
      <c r="I12" t="s">
        <v>44</v>
      </c>
      <c r="J12">
        <v>7</v>
      </c>
    </row>
    <row r="13" spans="1:10">
      <c r="A13">
        <v>3</v>
      </c>
      <c r="B13" s="1" t="s">
        <v>2</v>
      </c>
      <c r="C13">
        <v>4.5</v>
      </c>
      <c r="D13">
        <v>12</v>
      </c>
      <c r="E13">
        <v>13</v>
      </c>
      <c r="F13">
        <v>10</v>
      </c>
      <c r="G13">
        <f t="shared" si="0"/>
        <v>157.5</v>
      </c>
    </row>
    <row r="14" spans="1:10">
      <c r="A14">
        <v>4</v>
      </c>
      <c r="B14" s="1" t="s">
        <v>3</v>
      </c>
      <c r="C14">
        <v>5.5</v>
      </c>
      <c r="D14">
        <v>7</v>
      </c>
      <c r="E14">
        <v>12</v>
      </c>
      <c r="F14">
        <v>9</v>
      </c>
      <c r="G14">
        <f t="shared" si="0"/>
        <v>154</v>
      </c>
      <c r="I14" t="s">
        <v>71</v>
      </c>
      <c r="J14">
        <f>SUM(J10:J12)</f>
        <v>20</v>
      </c>
    </row>
    <row r="15" spans="1:10">
      <c r="A15">
        <v>5</v>
      </c>
      <c r="B15" s="1" t="s">
        <v>4</v>
      </c>
      <c r="C15">
        <v>4</v>
      </c>
      <c r="D15">
        <v>6</v>
      </c>
      <c r="E15">
        <v>8</v>
      </c>
      <c r="F15">
        <v>11</v>
      </c>
      <c r="G15">
        <f t="shared" si="0"/>
        <v>100</v>
      </c>
    </row>
    <row r="16" spans="1:10">
      <c r="A16">
        <v>6</v>
      </c>
      <c r="B16" s="1" t="s">
        <v>5</v>
      </c>
      <c r="C16">
        <v>6.5</v>
      </c>
      <c r="D16">
        <v>14</v>
      </c>
      <c r="E16">
        <v>13</v>
      </c>
      <c r="F16">
        <v>13</v>
      </c>
      <c r="G16">
        <f t="shared" si="0"/>
        <v>260</v>
      </c>
    </row>
    <row r="17" spans="1:10">
      <c r="A17">
        <v>7</v>
      </c>
      <c r="B17" s="1" t="s">
        <v>6</v>
      </c>
      <c r="C17">
        <v>5</v>
      </c>
      <c r="D17">
        <v>2</v>
      </c>
      <c r="E17">
        <v>2</v>
      </c>
      <c r="F17">
        <v>4</v>
      </c>
      <c r="G17">
        <f t="shared" si="0"/>
        <v>40</v>
      </c>
    </row>
    <row r="18" spans="1:10">
      <c r="A18">
        <v>8</v>
      </c>
      <c r="B18" s="1" t="s">
        <v>65</v>
      </c>
      <c r="C18">
        <v>6.5</v>
      </c>
      <c r="D18">
        <v>5</v>
      </c>
      <c r="E18">
        <v>4</v>
      </c>
      <c r="F18">
        <v>1</v>
      </c>
      <c r="G18">
        <f t="shared" si="0"/>
        <v>65</v>
      </c>
    </row>
    <row r="20" spans="1:10">
      <c r="E20" t="s">
        <v>69</v>
      </c>
      <c r="G20">
        <f>SUM(G11:G18)</f>
        <v>1128.5</v>
      </c>
    </row>
    <row r="24" spans="1:10">
      <c r="B24" t="s">
        <v>41</v>
      </c>
    </row>
    <row r="25" spans="1:10">
      <c r="A25" t="s">
        <v>66</v>
      </c>
      <c r="B25" t="s">
        <v>67</v>
      </c>
      <c r="C25" t="s">
        <v>68</v>
      </c>
      <c r="D25" t="s">
        <v>73</v>
      </c>
      <c r="E25" t="s">
        <v>30</v>
      </c>
      <c r="F25" t="s">
        <v>31</v>
      </c>
      <c r="G25" t="s">
        <v>69</v>
      </c>
      <c r="I25" t="s">
        <v>42</v>
      </c>
      <c r="J25">
        <v>0</v>
      </c>
    </row>
    <row r="26" spans="1:10">
      <c r="A26">
        <v>1</v>
      </c>
      <c r="B26" s="2" t="str">
        <f>B11</f>
        <v>9. 4-point roll</v>
      </c>
      <c r="C26">
        <f>C11</f>
        <v>4.5</v>
      </c>
      <c r="D26">
        <v>13</v>
      </c>
      <c r="E26">
        <v>11</v>
      </c>
      <c r="F26">
        <v>7</v>
      </c>
      <c r="G26">
        <f>SUM(D26:F26)*C26</f>
        <v>139.5</v>
      </c>
      <c r="I26" t="s">
        <v>43</v>
      </c>
      <c r="J26">
        <v>0</v>
      </c>
    </row>
    <row r="27" spans="1:10">
      <c r="A27">
        <v>2</v>
      </c>
      <c r="B27" s="2" t="str">
        <f t="shared" ref="B27:C33" si="1">B12</f>
        <v>18. Backward loop</v>
      </c>
      <c r="C27">
        <f t="shared" si="1"/>
        <v>6.5</v>
      </c>
      <c r="D27">
        <v>12</v>
      </c>
      <c r="E27">
        <v>14</v>
      </c>
      <c r="F27">
        <v>12</v>
      </c>
      <c r="G27">
        <f t="shared" ref="G27:G33" si="2">SUM(D27:F27)*C27</f>
        <v>247</v>
      </c>
      <c r="I27" t="s">
        <v>44</v>
      </c>
      <c r="J27">
        <v>0</v>
      </c>
    </row>
    <row r="28" spans="1:10">
      <c r="A28">
        <v>3</v>
      </c>
      <c r="B28" s="2" t="str">
        <f t="shared" si="1"/>
        <v>8. Double roll backwards</v>
      </c>
      <c r="C28">
        <f t="shared" si="1"/>
        <v>4.5</v>
      </c>
      <c r="D28">
        <v>14</v>
      </c>
      <c r="E28">
        <v>17</v>
      </c>
      <c r="F28">
        <v>12</v>
      </c>
      <c r="G28">
        <f t="shared" si="2"/>
        <v>193.5</v>
      </c>
    </row>
    <row r="29" spans="1:10">
      <c r="A29">
        <v>4</v>
      </c>
      <c r="B29" s="2" t="str">
        <f t="shared" si="1"/>
        <v>15. Loop sidewards</v>
      </c>
      <c r="C29">
        <f t="shared" si="1"/>
        <v>5.5</v>
      </c>
      <c r="D29">
        <v>7</v>
      </c>
      <c r="E29">
        <v>13</v>
      </c>
      <c r="F29">
        <v>6</v>
      </c>
      <c r="G29">
        <f t="shared" si="2"/>
        <v>143</v>
      </c>
      <c r="I29" t="s">
        <v>71</v>
      </c>
      <c r="J29">
        <f>SUM(J25:J27)</f>
        <v>0</v>
      </c>
    </row>
    <row r="30" spans="1:10">
      <c r="A30">
        <v>5</v>
      </c>
      <c r="B30" s="2" t="str">
        <f t="shared" si="1"/>
        <v>6. Double Immelmann</v>
      </c>
      <c r="C30">
        <f t="shared" si="1"/>
        <v>4</v>
      </c>
      <c r="D30">
        <v>6</v>
      </c>
      <c r="E30">
        <v>13</v>
      </c>
      <c r="F30">
        <v>10</v>
      </c>
      <c r="G30">
        <f t="shared" si="2"/>
        <v>116</v>
      </c>
    </row>
    <row r="31" spans="1:10">
      <c r="A31">
        <v>6</v>
      </c>
      <c r="B31" s="2" t="str">
        <f t="shared" si="1"/>
        <v>19. 360°turn with roll</v>
      </c>
      <c r="C31">
        <f t="shared" si="1"/>
        <v>6.5</v>
      </c>
      <c r="D31">
        <v>10</v>
      </c>
      <c r="E31">
        <v>13</v>
      </c>
      <c r="F31">
        <v>15</v>
      </c>
      <c r="G31">
        <f t="shared" si="2"/>
        <v>247</v>
      </c>
    </row>
    <row r="32" spans="1:10">
      <c r="A32">
        <v>7</v>
      </c>
      <c r="B32" s="2" t="str">
        <f t="shared" si="1"/>
        <v>11. Outside loop with half rolls</v>
      </c>
      <c r="C32">
        <f t="shared" si="1"/>
        <v>5</v>
      </c>
      <c r="D32">
        <v>2</v>
      </c>
      <c r="E32">
        <v>2</v>
      </c>
      <c r="F32">
        <v>3</v>
      </c>
      <c r="G32">
        <f t="shared" si="2"/>
        <v>35</v>
      </c>
    </row>
    <row r="33" spans="1:7">
      <c r="A33">
        <v>8</v>
      </c>
      <c r="B33" s="2" t="str">
        <f t="shared" si="1"/>
        <v>21. Inverted autorotation</v>
      </c>
      <c r="C33">
        <f t="shared" si="1"/>
        <v>6.5</v>
      </c>
      <c r="D33">
        <v>0</v>
      </c>
      <c r="E33">
        <v>0</v>
      </c>
      <c r="F33">
        <v>0</v>
      </c>
      <c r="G33">
        <f t="shared" si="2"/>
        <v>0</v>
      </c>
    </row>
    <row r="35" spans="1:7">
      <c r="E35" t="s">
        <v>69</v>
      </c>
      <c r="G35">
        <f>SUM(G26:G33)</f>
        <v>1121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35"/>
  <sheetViews>
    <sheetView workbookViewId="0">
      <selection activeCell="K12" sqref="K12"/>
    </sheetView>
  </sheetViews>
  <sheetFormatPr baseColWidth="10" defaultRowHeight="13"/>
  <cols>
    <col min="1" max="1" width="4" customWidth="1"/>
    <col min="2" max="2" width="27.140625" customWidth="1"/>
    <col min="3" max="3" width="7.7109375" customWidth="1"/>
    <col min="4" max="6" width="8.42578125" customWidth="1"/>
    <col min="7" max="7" width="7.5703125" customWidth="1"/>
    <col min="9" max="9" width="11.5703125" customWidth="1"/>
  </cols>
  <sheetData>
    <row r="2" spans="1:10">
      <c r="A2" t="s">
        <v>70</v>
      </c>
      <c r="B2" t="str">
        <f>Tulokset!A7</f>
        <v>Markus</v>
      </c>
      <c r="G2" t="s">
        <v>47</v>
      </c>
      <c r="H2" t="s">
        <v>48</v>
      </c>
    </row>
    <row r="3" spans="1:10">
      <c r="F3" t="s">
        <v>45</v>
      </c>
      <c r="G3">
        <f>G20</f>
        <v>1935.5</v>
      </c>
      <c r="H3">
        <f>J14</f>
        <v>36</v>
      </c>
    </row>
    <row r="4" spans="1:10">
      <c r="F4" t="s">
        <v>46</v>
      </c>
      <c r="G4">
        <f>G35</f>
        <v>1916</v>
      </c>
      <c r="H4">
        <f>J29</f>
        <v>35</v>
      </c>
    </row>
    <row r="9" spans="1:10">
      <c r="B9" t="s">
        <v>40</v>
      </c>
    </row>
    <row r="10" spans="1:10">
      <c r="A10" t="s">
        <v>66</v>
      </c>
      <c r="B10" t="s">
        <v>67</v>
      </c>
      <c r="C10" t="s">
        <v>68</v>
      </c>
      <c r="D10" t="s">
        <v>73</v>
      </c>
      <c r="E10" t="s">
        <v>30</v>
      </c>
      <c r="F10" t="s">
        <v>31</v>
      </c>
      <c r="G10" t="s">
        <v>69</v>
      </c>
      <c r="I10" t="s">
        <v>42</v>
      </c>
      <c r="J10">
        <v>11</v>
      </c>
    </row>
    <row r="11" spans="1:10">
      <c r="A11">
        <v>1</v>
      </c>
      <c r="B11" s="1" t="s">
        <v>7</v>
      </c>
      <c r="C11">
        <v>6.5</v>
      </c>
      <c r="D11">
        <v>15</v>
      </c>
      <c r="E11">
        <v>12</v>
      </c>
      <c r="F11">
        <v>12</v>
      </c>
      <c r="G11">
        <f>SUM(D11:F11)*C11</f>
        <v>253.5</v>
      </c>
      <c r="I11" t="s">
        <v>43</v>
      </c>
      <c r="J11">
        <v>15</v>
      </c>
    </row>
    <row r="12" spans="1:10">
      <c r="A12">
        <v>2</v>
      </c>
      <c r="B12" s="1" t="s">
        <v>8</v>
      </c>
      <c r="C12">
        <v>7</v>
      </c>
      <c r="D12">
        <v>13</v>
      </c>
      <c r="E12">
        <v>14</v>
      </c>
      <c r="F12">
        <v>11</v>
      </c>
      <c r="G12">
        <f t="shared" ref="G12:G18" si="0">SUM(D12:F12)*C12</f>
        <v>266</v>
      </c>
      <c r="I12" t="s">
        <v>44</v>
      </c>
      <c r="J12">
        <v>10</v>
      </c>
    </row>
    <row r="13" spans="1:10">
      <c r="A13">
        <v>3</v>
      </c>
      <c r="B13" s="1" t="s">
        <v>87</v>
      </c>
      <c r="C13">
        <v>7.5</v>
      </c>
      <c r="D13">
        <v>14</v>
      </c>
      <c r="E13">
        <v>15</v>
      </c>
      <c r="F13">
        <v>14</v>
      </c>
      <c r="G13">
        <f t="shared" si="0"/>
        <v>322.5</v>
      </c>
    </row>
    <row r="14" spans="1:10">
      <c r="A14">
        <v>4</v>
      </c>
      <c r="B14" s="1" t="s">
        <v>9</v>
      </c>
      <c r="C14">
        <v>8</v>
      </c>
      <c r="D14">
        <v>14</v>
      </c>
      <c r="E14">
        <v>16</v>
      </c>
      <c r="F14">
        <v>11</v>
      </c>
      <c r="G14">
        <f t="shared" si="0"/>
        <v>328</v>
      </c>
      <c r="I14" t="s">
        <v>71</v>
      </c>
      <c r="J14">
        <f>SUM(J10:J12)</f>
        <v>36</v>
      </c>
    </row>
    <row r="15" spans="1:10">
      <c r="A15">
        <v>5</v>
      </c>
      <c r="B15" s="2" t="s">
        <v>36</v>
      </c>
      <c r="C15">
        <v>8</v>
      </c>
      <c r="D15">
        <v>10</v>
      </c>
      <c r="E15">
        <v>12</v>
      </c>
      <c r="F15">
        <v>12</v>
      </c>
      <c r="G15">
        <f t="shared" si="0"/>
        <v>272</v>
      </c>
    </row>
    <row r="16" spans="1:10">
      <c r="A16">
        <v>6</v>
      </c>
      <c r="B16" s="1" t="s">
        <v>10</v>
      </c>
      <c r="C16">
        <v>8.5</v>
      </c>
      <c r="D16">
        <v>0</v>
      </c>
      <c r="E16">
        <v>0</v>
      </c>
      <c r="F16">
        <v>0</v>
      </c>
      <c r="G16">
        <f t="shared" si="0"/>
        <v>0</v>
      </c>
    </row>
    <row r="17" spans="1:10">
      <c r="A17">
        <v>7</v>
      </c>
      <c r="B17" s="1" t="s">
        <v>11</v>
      </c>
      <c r="C17">
        <v>8.5</v>
      </c>
      <c r="D17">
        <v>8</v>
      </c>
      <c r="E17">
        <v>8</v>
      </c>
      <c r="F17">
        <v>5</v>
      </c>
      <c r="G17">
        <f t="shared" si="0"/>
        <v>178.5</v>
      </c>
    </row>
    <row r="18" spans="1:10">
      <c r="A18">
        <v>8</v>
      </c>
      <c r="B18" s="1" t="s">
        <v>12</v>
      </c>
      <c r="C18">
        <v>9</v>
      </c>
      <c r="D18">
        <v>12</v>
      </c>
      <c r="E18">
        <v>12</v>
      </c>
      <c r="F18">
        <v>11</v>
      </c>
      <c r="G18">
        <f t="shared" si="0"/>
        <v>315</v>
      </c>
    </row>
    <row r="20" spans="1:10">
      <c r="E20" t="s">
        <v>69</v>
      </c>
      <c r="G20">
        <f>SUM(G11:G18)</f>
        <v>1935.5</v>
      </c>
    </row>
    <row r="24" spans="1:10">
      <c r="B24" t="s">
        <v>41</v>
      </c>
    </row>
    <row r="25" spans="1:10">
      <c r="A25" t="s">
        <v>66</v>
      </c>
      <c r="B25" t="s">
        <v>67</v>
      </c>
      <c r="C25" t="s">
        <v>68</v>
      </c>
      <c r="D25" t="s">
        <v>73</v>
      </c>
      <c r="E25" t="s">
        <v>30</v>
      </c>
      <c r="F25" t="s">
        <v>31</v>
      </c>
      <c r="G25" t="s">
        <v>69</v>
      </c>
      <c r="I25" t="s">
        <v>42</v>
      </c>
      <c r="J25">
        <v>13</v>
      </c>
    </row>
    <row r="26" spans="1:10">
      <c r="A26">
        <v>1</v>
      </c>
      <c r="B26" s="2" t="str">
        <f>B11</f>
        <v>19. 360°turn with roll</v>
      </c>
      <c r="C26">
        <f>C11</f>
        <v>6.5</v>
      </c>
      <c r="D26">
        <v>12</v>
      </c>
      <c r="E26">
        <v>13</v>
      </c>
      <c r="F26">
        <v>13</v>
      </c>
      <c r="G26">
        <f>SUM(D26:F26)*C26</f>
        <v>247</v>
      </c>
      <c r="I26" t="s">
        <v>43</v>
      </c>
      <c r="J26">
        <v>10</v>
      </c>
    </row>
    <row r="27" spans="1:10">
      <c r="A27">
        <v>2</v>
      </c>
      <c r="B27" s="2" t="str">
        <f t="shared" ref="B27:C33" si="1">B12</f>
        <v>22. Inverted backwards horizontal eight</v>
      </c>
      <c r="C27">
        <f t="shared" si="1"/>
        <v>7</v>
      </c>
      <c r="D27">
        <v>8</v>
      </c>
      <c r="E27">
        <v>8</v>
      </c>
      <c r="F27">
        <v>9</v>
      </c>
      <c r="G27">
        <f t="shared" ref="G27:G33" si="2">SUM(D27:F27)*C27</f>
        <v>175</v>
      </c>
      <c r="I27" t="s">
        <v>44</v>
      </c>
      <c r="J27">
        <v>12</v>
      </c>
    </row>
    <row r="28" spans="1:10">
      <c r="A28">
        <v>3</v>
      </c>
      <c r="B28" s="2" t="str">
        <f t="shared" si="1"/>
        <v>25. Funnel</v>
      </c>
      <c r="C28">
        <f t="shared" si="1"/>
        <v>7.5</v>
      </c>
      <c r="D28">
        <v>11</v>
      </c>
      <c r="E28">
        <v>11</v>
      </c>
      <c r="F28">
        <v>8</v>
      </c>
      <c r="G28">
        <f t="shared" si="2"/>
        <v>225</v>
      </c>
    </row>
    <row r="29" spans="1:10">
      <c r="A29">
        <v>4</v>
      </c>
      <c r="B29" s="2" t="str">
        <f t="shared" si="1"/>
        <v>27. Inverted pirouetting circle</v>
      </c>
      <c r="C29">
        <f t="shared" si="1"/>
        <v>8</v>
      </c>
      <c r="D29">
        <v>14</v>
      </c>
      <c r="E29">
        <v>12</v>
      </c>
      <c r="F29">
        <v>11</v>
      </c>
      <c r="G29">
        <f t="shared" si="2"/>
        <v>296</v>
      </c>
      <c r="I29" t="s">
        <v>71</v>
      </c>
      <c r="J29">
        <f>SUM(J25:J27)</f>
        <v>35</v>
      </c>
    </row>
    <row r="30" spans="1:10">
      <c r="A30">
        <v>5</v>
      </c>
      <c r="B30" s="2" t="str">
        <f t="shared" si="1"/>
        <v>28. Triple pirouetting flip</v>
      </c>
      <c r="C30">
        <f t="shared" si="1"/>
        <v>8</v>
      </c>
      <c r="D30">
        <v>12</v>
      </c>
      <c r="E30">
        <v>12</v>
      </c>
      <c r="F30">
        <v>13</v>
      </c>
      <c r="G30">
        <f t="shared" si="2"/>
        <v>296</v>
      </c>
    </row>
    <row r="31" spans="1:10">
      <c r="A31">
        <v>6</v>
      </c>
      <c r="B31" s="2" t="str">
        <f t="shared" si="1"/>
        <v>30. Cuban eight backwards</v>
      </c>
      <c r="C31">
        <f t="shared" si="1"/>
        <v>8.5</v>
      </c>
      <c r="D31">
        <v>7</v>
      </c>
      <c r="E31">
        <v>10</v>
      </c>
      <c r="F31">
        <v>9</v>
      </c>
      <c r="G31">
        <f t="shared" si="2"/>
        <v>221</v>
      </c>
    </row>
    <row r="32" spans="1:10">
      <c r="A32">
        <v>7</v>
      </c>
      <c r="B32" s="2" t="str">
        <f t="shared" si="1"/>
        <v>31. Backward rolling circle</v>
      </c>
      <c r="C32">
        <f t="shared" si="1"/>
        <v>8.5</v>
      </c>
      <c r="D32">
        <v>10</v>
      </c>
      <c r="E32">
        <v>7</v>
      </c>
      <c r="F32">
        <v>7</v>
      </c>
      <c r="G32">
        <f t="shared" si="2"/>
        <v>204</v>
      </c>
    </row>
    <row r="33" spans="1:7">
      <c r="A33">
        <v>8</v>
      </c>
      <c r="B33" s="2" t="str">
        <f t="shared" si="1"/>
        <v>33. Double 4-point Tic-toc (Metronome)</v>
      </c>
      <c r="C33">
        <f t="shared" si="1"/>
        <v>9</v>
      </c>
      <c r="D33">
        <v>8</v>
      </c>
      <c r="E33">
        <v>10</v>
      </c>
      <c r="F33">
        <v>10</v>
      </c>
      <c r="G33">
        <f t="shared" si="2"/>
        <v>252</v>
      </c>
    </row>
    <row r="35" spans="1:7">
      <c r="E35" t="s">
        <v>69</v>
      </c>
      <c r="G35">
        <f>SUM(G26:G33)</f>
        <v>1916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35"/>
  <sheetViews>
    <sheetView workbookViewId="0">
      <selection activeCell="J12" sqref="J12"/>
    </sheetView>
  </sheetViews>
  <sheetFormatPr baseColWidth="10" defaultRowHeight="13"/>
  <cols>
    <col min="1" max="1" width="4" customWidth="1"/>
    <col min="2" max="2" width="27.140625" customWidth="1"/>
    <col min="3" max="3" width="7.7109375" customWidth="1"/>
    <col min="4" max="6" width="8.42578125" customWidth="1"/>
    <col min="7" max="7" width="7.5703125" customWidth="1"/>
    <col min="9" max="9" width="11.5703125" customWidth="1"/>
  </cols>
  <sheetData>
    <row r="2" spans="1:10">
      <c r="A2" t="s">
        <v>70</v>
      </c>
      <c r="B2" t="str">
        <f>Tulokset!A8</f>
        <v>Timo</v>
      </c>
      <c r="G2" t="s">
        <v>47</v>
      </c>
      <c r="H2" t="s">
        <v>48</v>
      </c>
    </row>
    <row r="3" spans="1:10">
      <c r="F3" t="s">
        <v>45</v>
      </c>
      <c r="G3">
        <f>G20</f>
        <v>1278</v>
      </c>
      <c r="H3">
        <f>J14</f>
        <v>24</v>
      </c>
    </row>
    <row r="4" spans="1:10">
      <c r="F4" t="s">
        <v>46</v>
      </c>
      <c r="G4">
        <f>G35</f>
        <v>1287.5</v>
      </c>
      <c r="H4">
        <f>J29</f>
        <v>17</v>
      </c>
    </row>
    <row r="9" spans="1:10">
      <c r="B9" t="s">
        <v>40</v>
      </c>
    </row>
    <row r="10" spans="1:10">
      <c r="A10" t="s">
        <v>66</v>
      </c>
      <c r="B10" t="s">
        <v>67</v>
      </c>
      <c r="C10" t="s">
        <v>68</v>
      </c>
      <c r="D10" t="s">
        <v>73</v>
      </c>
      <c r="E10" t="s">
        <v>30</v>
      </c>
      <c r="F10" t="s">
        <v>31</v>
      </c>
      <c r="G10" t="s">
        <v>69</v>
      </c>
      <c r="I10" t="s">
        <v>42</v>
      </c>
      <c r="J10">
        <v>7</v>
      </c>
    </row>
    <row r="11" spans="1:10">
      <c r="A11">
        <v>1</v>
      </c>
      <c r="B11" s="1" t="s">
        <v>4</v>
      </c>
      <c r="C11">
        <v>4</v>
      </c>
      <c r="D11">
        <v>10</v>
      </c>
      <c r="E11">
        <v>10</v>
      </c>
      <c r="F11">
        <v>8</v>
      </c>
      <c r="G11">
        <f>SUM(D11:F11)*C11</f>
        <v>112</v>
      </c>
      <c r="I11" t="s">
        <v>43</v>
      </c>
      <c r="J11">
        <v>8</v>
      </c>
    </row>
    <row r="12" spans="1:10">
      <c r="A12">
        <v>2</v>
      </c>
      <c r="B12" s="1" t="s">
        <v>13</v>
      </c>
      <c r="C12">
        <v>4.5</v>
      </c>
      <c r="D12">
        <v>10</v>
      </c>
      <c r="E12">
        <v>10</v>
      </c>
      <c r="F12">
        <v>7</v>
      </c>
      <c r="G12">
        <f t="shared" ref="G12:G18" si="0">SUM(D12:F12)*C12</f>
        <v>121.5</v>
      </c>
      <c r="I12" t="s">
        <v>44</v>
      </c>
      <c r="J12">
        <v>9</v>
      </c>
    </row>
    <row r="13" spans="1:10">
      <c r="A13">
        <v>3</v>
      </c>
      <c r="B13" s="1" t="s">
        <v>58</v>
      </c>
      <c r="C13">
        <v>6.5</v>
      </c>
      <c r="D13">
        <v>9</v>
      </c>
      <c r="E13">
        <v>14</v>
      </c>
      <c r="F13">
        <v>11</v>
      </c>
      <c r="G13">
        <f t="shared" si="0"/>
        <v>221</v>
      </c>
    </row>
    <row r="14" spans="1:10">
      <c r="A14">
        <v>4</v>
      </c>
      <c r="B14" s="1" t="s">
        <v>14</v>
      </c>
      <c r="C14">
        <v>5</v>
      </c>
      <c r="D14">
        <v>5</v>
      </c>
      <c r="E14">
        <v>8</v>
      </c>
      <c r="F14">
        <v>6</v>
      </c>
      <c r="G14">
        <f t="shared" si="0"/>
        <v>95</v>
      </c>
      <c r="I14" t="s">
        <v>71</v>
      </c>
      <c r="J14">
        <f>SUM(J10:J12)</f>
        <v>24</v>
      </c>
    </row>
    <row r="15" spans="1:10">
      <c r="A15">
        <v>5</v>
      </c>
      <c r="B15" s="1" t="s">
        <v>15</v>
      </c>
      <c r="C15">
        <v>5</v>
      </c>
      <c r="D15">
        <v>10</v>
      </c>
      <c r="E15">
        <v>14</v>
      </c>
      <c r="F15">
        <v>9</v>
      </c>
      <c r="G15">
        <f t="shared" si="0"/>
        <v>165</v>
      </c>
    </row>
    <row r="16" spans="1:10">
      <c r="A16">
        <v>6</v>
      </c>
      <c r="B16" s="1" t="s">
        <v>16</v>
      </c>
      <c r="C16">
        <v>5.5</v>
      </c>
      <c r="D16">
        <v>14</v>
      </c>
      <c r="E16">
        <v>13</v>
      </c>
      <c r="F16">
        <v>12</v>
      </c>
      <c r="G16">
        <f t="shared" si="0"/>
        <v>214.5</v>
      </c>
    </row>
    <row r="17" spans="1:10">
      <c r="A17">
        <v>7</v>
      </c>
      <c r="B17" s="1" t="s">
        <v>17</v>
      </c>
      <c r="C17">
        <v>4.5</v>
      </c>
      <c r="D17">
        <v>12</v>
      </c>
      <c r="E17">
        <v>14</v>
      </c>
      <c r="F17">
        <v>14</v>
      </c>
      <c r="G17">
        <f t="shared" si="0"/>
        <v>180</v>
      </c>
    </row>
    <row r="18" spans="1:10">
      <c r="A18">
        <v>8</v>
      </c>
      <c r="B18" s="1" t="s">
        <v>18</v>
      </c>
      <c r="C18">
        <v>6.5</v>
      </c>
      <c r="D18">
        <v>8</v>
      </c>
      <c r="E18">
        <v>8</v>
      </c>
      <c r="F18">
        <v>10</v>
      </c>
      <c r="G18">
        <f t="shared" si="0"/>
        <v>169</v>
      </c>
    </row>
    <row r="20" spans="1:10">
      <c r="E20" t="s">
        <v>69</v>
      </c>
      <c r="G20">
        <f>SUM(G11:G18)</f>
        <v>1278</v>
      </c>
    </row>
    <row r="24" spans="1:10">
      <c r="B24" t="s">
        <v>41</v>
      </c>
    </row>
    <row r="25" spans="1:10">
      <c r="A25" t="s">
        <v>66</v>
      </c>
      <c r="B25" t="s">
        <v>67</v>
      </c>
      <c r="C25" t="s">
        <v>68</v>
      </c>
      <c r="D25" t="s">
        <v>73</v>
      </c>
      <c r="E25" t="s">
        <v>30</v>
      </c>
      <c r="F25" t="s">
        <v>31</v>
      </c>
      <c r="G25" t="s">
        <v>69</v>
      </c>
      <c r="I25" t="s">
        <v>42</v>
      </c>
      <c r="J25">
        <v>5</v>
      </c>
    </row>
    <row r="26" spans="1:10">
      <c r="A26">
        <v>1</v>
      </c>
      <c r="B26" s="2" t="str">
        <f>B11</f>
        <v>6. Double Immelmann</v>
      </c>
      <c r="C26">
        <f>C11</f>
        <v>4</v>
      </c>
      <c r="D26">
        <v>7</v>
      </c>
      <c r="E26">
        <v>12</v>
      </c>
      <c r="F26">
        <v>7</v>
      </c>
      <c r="G26">
        <f>SUM(D26:F26)*C26</f>
        <v>104</v>
      </c>
      <c r="I26" t="s">
        <v>43</v>
      </c>
      <c r="J26">
        <v>5</v>
      </c>
    </row>
    <row r="27" spans="1:10">
      <c r="A27">
        <v>2</v>
      </c>
      <c r="B27" s="2" t="str">
        <f t="shared" ref="B27:C33" si="1">B12</f>
        <v>8. Double roll backwards</v>
      </c>
      <c r="C27">
        <f t="shared" si="1"/>
        <v>4.5</v>
      </c>
      <c r="D27">
        <v>11</v>
      </c>
      <c r="E27">
        <v>8</v>
      </c>
      <c r="F27">
        <v>6</v>
      </c>
      <c r="G27">
        <f t="shared" ref="G27:G33" si="2">SUM(D27:F27)*C27</f>
        <v>112.5</v>
      </c>
      <c r="I27" t="s">
        <v>44</v>
      </c>
      <c r="J27">
        <v>7</v>
      </c>
    </row>
    <row r="28" spans="1:10">
      <c r="A28">
        <v>3</v>
      </c>
      <c r="B28" s="2" t="str">
        <f t="shared" si="1"/>
        <v>19. 360°turn with roll</v>
      </c>
      <c r="C28">
        <f t="shared" si="1"/>
        <v>6.5</v>
      </c>
      <c r="D28">
        <v>12</v>
      </c>
      <c r="E28">
        <v>14</v>
      </c>
      <c r="F28">
        <v>9</v>
      </c>
      <c r="G28">
        <f t="shared" si="2"/>
        <v>227.5</v>
      </c>
    </row>
    <row r="29" spans="1:10">
      <c r="A29">
        <v>4</v>
      </c>
      <c r="B29" s="2" t="str">
        <f t="shared" si="1"/>
        <v>11. Outside loop with half rolls</v>
      </c>
      <c r="C29">
        <f t="shared" si="1"/>
        <v>5</v>
      </c>
      <c r="D29">
        <v>10</v>
      </c>
      <c r="E29">
        <v>11</v>
      </c>
      <c r="F29">
        <v>7</v>
      </c>
      <c r="G29">
        <f t="shared" si="2"/>
        <v>140</v>
      </c>
      <c r="I29" t="s">
        <v>71</v>
      </c>
      <c r="J29">
        <f>SUM(J25:J27)</f>
        <v>17</v>
      </c>
    </row>
    <row r="30" spans="1:10">
      <c r="A30">
        <v>5</v>
      </c>
      <c r="B30" s="2" t="str">
        <f t="shared" si="1"/>
        <v>10. Backward horizontal eight</v>
      </c>
      <c r="C30">
        <f t="shared" si="1"/>
        <v>5</v>
      </c>
      <c r="D30">
        <v>11</v>
      </c>
      <c r="E30">
        <v>14</v>
      </c>
      <c r="F30">
        <v>12</v>
      </c>
      <c r="G30">
        <f t="shared" si="2"/>
        <v>185</v>
      </c>
    </row>
    <row r="31" spans="1:10">
      <c r="A31">
        <v>6</v>
      </c>
      <c r="B31" s="2" t="str">
        <f t="shared" si="1"/>
        <v>15. Loop sidewards</v>
      </c>
      <c r="C31">
        <f t="shared" si="1"/>
        <v>5.5</v>
      </c>
      <c r="D31">
        <v>12</v>
      </c>
      <c r="E31">
        <v>11</v>
      </c>
      <c r="F31">
        <v>10</v>
      </c>
      <c r="G31">
        <f t="shared" si="2"/>
        <v>181.5</v>
      </c>
    </row>
    <row r="32" spans="1:10">
      <c r="A32">
        <v>7</v>
      </c>
      <c r="B32" s="2" t="str">
        <f t="shared" si="1"/>
        <v>9. 4-point roll</v>
      </c>
      <c r="C32">
        <f t="shared" si="1"/>
        <v>4.5</v>
      </c>
      <c r="D32">
        <v>14</v>
      </c>
      <c r="E32">
        <v>11</v>
      </c>
      <c r="F32">
        <v>8</v>
      </c>
      <c r="G32">
        <f t="shared" si="2"/>
        <v>148.5</v>
      </c>
    </row>
    <row r="33" spans="1:7">
      <c r="A33">
        <v>8</v>
      </c>
      <c r="B33" s="2" t="str">
        <f t="shared" si="1"/>
        <v>18. Backward loop</v>
      </c>
      <c r="C33">
        <f t="shared" si="1"/>
        <v>6.5</v>
      </c>
      <c r="D33">
        <v>8</v>
      </c>
      <c r="E33">
        <v>9</v>
      </c>
      <c r="F33">
        <v>12</v>
      </c>
      <c r="G33">
        <f t="shared" si="2"/>
        <v>188.5</v>
      </c>
    </row>
    <row r="35" spans="1:7">
      <c r="E35" t="s">
        <v>69</v>
      </c>
      <c r="G35">
        <f>SUM(G26:G33)</f>
        <v>1287.5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35"/>
  <sheetViews>
    <sheetView workbookViewId="0">
      <selection activeCell="J12" sqref="J12"/>
    </sheetView>
  </sheetViews>
  <sheetFormatPr baseColWidth="10" defaultRowHeight="13"/>
  <cols>
    <col min="1" max="1" width="4" customWidth="1"/>
    <col min="2" max="2" width="27.140625" customWidth="1"/>
    <col min="3" max="3" width="7.7109375" customWidth="1"/>
    <col min="4" max="6" width="8.42578125" customWidth="1"/>
    <col min="7" max="7" width="7.5703125" customWidth="1"/>
    <col min="9" max="9" width="11.5703125" customWidth="1"/>
  </cols>
  <sheetData>
    <row r="2" spans="1:10">
      <c r="A2" t="s">
        <v>70</v>
      </c>
      <c r="B2" t="str">
        <f>Tulokset!A9</f>
        <v>Juho</v>
      </c>
      <c r="G2" t="s">
        <v>47</v>
      </c>
      <c r="H2" t="s">
        <v>48</v>
      </c>
    </row>
    <row r="3" spans="1:10">
      <c r="F3" t="s">
        <v>45</v>
      </c>
      <c r="G3">
        <f>G20</f>
        <v>1366.5</v>
      </c>
      <c r="H3">
        <f>J14</f>
        <v>33</v>
      </c>
    </row>
    <row r="4" spans="1:10">
      <c r="F4" t="s">
        <v>46</v>
      </c>
      <c r="G4">
        <f>G35</f>
        <v>1469.5</v>
      </c>
      <c r="H4">
        <f>J29</f>
        <v>36</v>
      </c>
    </row>
    <row r="9" spans="1:10">
      <c r="B9" t="s">
        <v>40</v>
      </c>
    </row>
    <row r="10" spans="1:10">
      <c r="A10" t="s">
        <v>66</v>
      </c>
      <c r="B10" t="s">
        <v>67</v>
      </c>
      <c r="C10" t="s">
        <v>68</v>
      </c>
      <c r="D10" t="s">
        <v>73</v>
      </c>
      <c r="E10" t="s">
        <v>30</v>
      </c>
      <c r="F10" t="s">
        <v>31</v>
      </c>
      <c r="G10" t="s">
        <v>69</v>
      </c>
      <c r="I10" t="s">
        <v>42</v>
      </c>
      <c r="J10">
        <v>12</v>
      </c>
    </row>
    <row r="11" spans="1:10">
      <c r="A11">
        <v>1</v>
      </c>
      <c r="B11" s="1" t="s">
        <v>0</v>
      </c>
      <c r="C11">
        <v>4.5</v>
      </c>
      <c r="D11">
        <v>12</v>
      </c>
      <c r="E11">
        <v>10</v>
      </c>
      <c r="F11">
        <v>10</v>
      </c>
      <c r="G11">
        <f>SUM(D11:F11)*C11</f>
        <v>144</v>
      </c>
      <c r="I11" t="s">
        <v>43</v>
      </c>
      <c r="J11">
        <v>10</v>
      </c>
    </row>
    <row r="12" spans="1:10">
      <c r="A12">
        <v>2</v>
      </c>
      <c r="B12" s="1" t="s">
        <v>19</v>
      </c>
      <c r="C12">
        <v>5</v>
      </c>
      <c r="D12">
        <v>10</v>
      </c>
      <c r="E12">
        <v>10</v>
      </c>
      <c r="F12">
        <v>11</v>
      </c>
      <c r="G12">
        <f t="shared" ref="G12:G18" si="0">SUM(D12:F12)*C12</f>
        <v>155</v>
      </c>
      <c r="I12" t="s">
        <v>44</v>
      </c>
      <c r="J12">
        <v>11</v>
      </c>
    </row>
    <row r="13" spans="1:10">
      <c r="A13">
        <v>3</v>
      </c>
      <c r="B13" s="1" t="s">
        <v>20</v>
      </c>
      <c r="C13">
        <v>6</v>
      </c>
      <c r="D13">
        <v>12</v>
      </c>
      <c r="E13">
        <v>13</v>
      </c>
      <c r="F13">
        <v>8</v>
      </c>
      <c r="G13">
        <f t="shared" si="0"/>
        <v>198</v>
      </c>
    </row>
    <row r="14" spans="1:10">
      <c r="A14">
        <v>4</v>
      </c>
      <c r="B14" s="1" t="s">
        <v>21</v>
      </c>
      <c r="C14">
        <v>6</v>
      </c>
      <c r="D14">
        <v>14</v>
      </c>
      <c r="E14">
        <v>14</v>
      </c>
      <c r="F14">
        <v>12</v>
      </c>
      <c r="G14">
        <f t="shared" si="0"/>
        <v>240</v>
      </c>
      <c r="I14" t="s">
        <v>71</v>
      </c>
      <c r="J14">
        <f>SUM(J10:J12)</f>
        <v>33</v>
      </c>
    </row>
    <row r="15" spans="1:10">
      <c r="A15">
        <v>5</v>
      </c>
      <c r="B15" s="1" t="s">
        <v>22</v>
      </c>
      <c r="C15">
        <v>6.5</v>
      </c>
      <c r="D15">
        <v>10</v>
      </c>
      <c r="E15">
        <v>8</v>
      </c>
      <c r="F15">
        <v>12</v>
      </c>
      <c r="G15">
        <f t="shared" si="0"/>
        <v>195</v>
      </c>
    </row>
    <row r="16" spans="1:10">
      <c r="A16">
        <v>6</v>
      </c>
      <c r="B16" s="1" t="s">
        <v>23</v>
      </c>
      <c r="C16">
        <v>6.5</v>
      </c>
      <c r="D16">
        <v>10</v>
      </c>
      <c r="E16">
        <v>10</v>
      </c>
      <c r="F16">
        <v>9</v>
      </c>
      <c r="G16">
        <f t="shared" si="0"/>
        <v>188.5</v>
      </c>
    </row>
    <row r="17" spans="1:10">
      <c r="A17">
        <v>7</v>
      </c>
      <c r="B17" s="1" t="s">
        <v>24</v>
      </c>
      <c r="C17">
        <v>7.5</v>
      </c>
      <c r="D17">
        <v>8</v>
      </c>
      <c r="E17">
        <v>8</v>
      </c>
      <c r="F17">
        <v>9</v>
      </c>
      <c r="G17">
        <f t="shared" si="0"/>
        <v>187.5</v>
      </c>
    </row>
    <row r="18" spans="1:10">
      <c r="A18">
        <v>8</v>
      </c>
      <c r="B18" s="1" t="s">
        <v>25</v>
      </c>
      <c r="C18">
        <v>6.5</v>
      </c>
      <c r="D18">
        <v>2</v>
      </c>
      <c r="E18">
        <v>4</v>
      </c>
      <c r="F18">
        <v>3</v>
      </c>
      <c r="G18">
        <f t="shared" si="0"/>
        <v>58.5</v>
      </c>
    </row>
    <row r="20" spans="1:10">
      <c r="E20" t="s">
        <v>69</v>
      </c>
      <c r="G20">
        <f>SUM(G11:G18)</f>
        <v>1366.5</v>
      </c>
    </row>
    <row r="24" spans="1:10">
      <c r="B24" t="s">
        <v>41</v>
      </c>
    </row>
    <row r="25" spans="1:10">
      <c r="A25" t="s">
        <v>66</v>
      </c>
      <c r="B25" t="s">
        <v>67</v>
      </c>
      <c r="C25" t="s">
        <v>68</v>
      </c>
      <c r="D25" t="s">
        <v>73</v>
      </c>
      <c r="E25" t="s">
        <v>30</v>
      </c>
      <c r="F25" t="s">
        <v>31</v>
      </c>
      <c r="G25" t="s">
        <v>69</v>
      </c>
      <c r="I25" t="s">
        <v>42</v>
      </c>
      <c r="J25">
        <v>13</v>
      </c>
    </row>
    <row r="26" spans="1:10">
      <c r="A26">
        <v>1</v>
      </c>
      <c r="B26" s="2" t="str">
        <f>B11</f>
        <v>9. 4-point roll</v>
      </c>
      <c r="C26">
        <f>C11</f>
        <v>4.5</v>
      </c>
      <c r="D26">
        <v>11</v>
      </c>
      <c r="E26">
        <v>11</v>
      </c>
      <c r="F26">
        <v>12</v>
      </c>
      <c r="G26">
        <f>SUM(D26:F26)*C26</f>
        <v>153</v>
      </c>
      <c r="I26" t="s">
        <v>43</v>
      </c>
      <c r="J26">
        <v>11</v>
      </c>
    </row>
    <row r="27" spans="1:10">
      <c r="A27">
        <v>2</v>
      </c>
      <c r="B27" s="2" t="str">
        <f t="shared" ref="B27:B33" si="1">B12</f>
        <v>10. Backward horizontal eight</v>
      </c>
      <c r="C27">
        <f t="shared" ref="C27:C33" si="2">C12</f>
        <v>5</v>
      </c>
      <c r="D27">
        <v>5</v>
      </c>
      <c r="E27">
        <v>6</v>
      </c>
      <c r="F27">
        <v>9</v>
      </c>
      <c r="G27">
        <f t="shared" ref="G27:G33" si="3">SUM(D27:F27)*C27</f>
        <v>100</v>
      </c>
      <c r="I27" t="s">
        <v>44</v>
      </c>
      <c r="J27">
        <v>12</v>
      </c>
    </row>
    <row r="28" spans="1:10">
      <c r="A28">
        <v>3</v>
      </c>
      <c r="B28" s="2" t="str">
        <f t="shared" si="1"/>
        <v>16. Tic-toc (Metronome)</v>
      </c>
      <c r="C28">
        <f t="shared" si="2"/>
        <v>6</v>
      </c>
      <c r="D28">
        <v>10</v>
      </c>
      <c r="E28">
        <v>12</v>
      </c>
      <c r="F28">
        <v>12</v>
      </c>
      <c r="G28">
        <f t="shared" si="3"/>
        <v>204</v>
      </c>
    </row>
    <row r="29" spans="1:10">
      <c r="A29">
        <v>4</v>
      </c>
      <c r="B29" s="2" t="str">
        <f t="shared" si="1"/>
        <v>17. 0°turn with half roll</v>
      </c>
      <c r="C29">
        <f t="shared" si="2"/>
        <v>6</v>
      </c>
      <c r="D29">
        <v>15</v>
      </c>
      <c r="E29">
        <v>15</v>
      </c>
      <c r="F29">
        <v>14</v>
      </c>
      <c r="G29">
        <f t="shared" si="3"/>
        <v>264</v>
      </c>
      <c r="I29" t="s">
        <v>71</v>
      </c>
      <c r="J29">
        <f>SUM(J25:J27)</f>
        <v>36</v>
      </c>
    </row>
    <row r="30" spans="1:10">
      <c r="A30">
        <v>5</v>
      </c>
      <c r="B30" s="2" t="str">
        <f t="shared" si="1"/>
        <v>19. 360°turn with roll</v>
      </c>
      <c r="C30">
        <f t="shared" si="2"/>
        <v>6.5</v>
      </c>
      <c r="D30">
        <v>13</v>
      </c>
      <c r="E30">
        <v>12</v>
      </c>
      <c r="F30">
        <v>12</v>
      </c>
      <c r="G30">
        <f t="shared" si="3"/>
        <v>240.5</v>
      </c>
    </row>
    <row r="31" spans="1:10">
      <c r="A31">
        <v>6</v>
      </c>
      <c r="B31" s="2" t="str">
        <f t="shared" si="1"/>
        <v>20. Backward 4-point roll</v>
      </c>
      <c r="C31">
        <f t="shared" si="2"/>
        <v>6.5</v>
      </c>
      <c r="D31">
        <v>13</v>
      </c>
      <c r="E31">
        <v>13</v>
      </c>
      <c r="F31">
        <v>16</v>
      </c>
      <c r="G31">
        <f t="shared" si="3"/>
        <v>273</v>
      </c>
    </row>
    <row r="32" spans="1:10">
      <c r="A32">
        <v>7</v>
      </c>
      <c r="B32" s="2" t="str">
        <f t="shared" si="1"/>
        <v>24. Four rainbows with half rolls</v>
      </c>
      <c r="C32">
        <f t="shared" si="2"/>
        <v>7.5</v>
      </c>
      <c r="D32">
        <v>8</v>
      </c>
      <c r="E32">
        <v>8</v>
      </c>
      <c r="F32">
        <v>11</v>
      </c>
      <c r="G32">
        <f t="shared" si="3"/>
        <v>202.5</v>
      </c>
    </row>
    <row r="33" spans="1:7">
      <c r="A33">
        <v>8</v>
      </c>
      <c r="B33" s="2" t="str">
        <f t="shared" si="1"/>
        <v>21. Inverted autorotation</v>
      </c>
      <c r="C33">
        <f t="shared" si="2"/>
        <v>6.5</v>
      </c>
      <c r="D33">
        <v>1</v>
      </c>
      <c r="E33">
        <v>1</v>
      </c>
      <c r="F33">
        <v>3</v>
      </c>
      <c r="G33">
        <f t="shared" si="3"/>
        <v>32.5</v>
      </c>
    </row>
    <row r="35" spans="1:7">
      <c r="E35" t="s">
        <v>69</v>
      </c>
      <c r="G35">
        <f>SUM(G26:G33)</f>
        <v>1469.5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Tulokset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 Keränen</dc:creator>
  <cp:lastModifiedBy>Timo Keränen</cp:lastModifiedBy>
  <dcterms:created xsi:type="dcterms:W3CDTF">2010-06-20T12:25:14Z</dcterms:created>
  <dcterms:modified xsi:type="dcterms:W3CDTF">2010-08-08T18:30:21Z</dcterms:modified>
</cp:coreProperties>
</file>