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jpeg" ContentType="image/jpeg"/>
  <Default Extension="xml" ContentType="application/xml"/>
  <Override PartName="/xl/workbook.xml" ContentType="application/vnd.openxmlformats-officedocument.spreadsheetml.sheet.main+xml"/>
  <Default Extension="rels" ContentType="application/vnd.openxmlformats-package.relationships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4.xml" ContentType="application/vnd.openxmlformats-officedocument.spreadsheetml.worksheet+xml"/>
  <Override PartName="/xl/calcChain.xml" ContentType="application/vnd.openxmlformats-officedocument.spreadsheetml.calcChain+xml"/>
  <Override PartName="/xl/worksheets/sheet2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4800" windowHeight="15000" tabRatio="500"/>
  </bookViews>
  <sheets>
    <sheet name="Tulokset" sheetId="4" r:id="rId1"/>
    <sheet name="1" sheetId="1" r:id="rId2"/>
    <sheet name="2" sheetId="2" r:id="rId3"/>
    <sheet name="3" sheetId="3" r:id="rId4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B2" i="1"/>
  <c r="C28"/>
  <c r="C43"/>
  <c r="C27"/>
  <c r="C42"/>
  <c r="C26"/>
  <c r="C41"/>
  <c r="C25"/>
  <c r="C40"/>
  <c r="C24"/>
  <c r="C39"/>
  <c r="C23"/>
  <c r="C38"/>
  <c r="C22"/>
  <c r="C37"/>
  <c r="C21"/>
  <c r="C36"/>
  <c r="B28"/>
  <c r="B43"/>
  <c r="B27"/>
  <c r="B42"/>
  <c r="B26"/>
  <c r="B41"/>
  <c r="B25"/>
  <c r="B40"/>
  <c r="B24"/>
  <c r="B39"/>
  <c r="B23"/>
  <c r="B38"/>
  <c r="B22"/>
  <c r="B37"/>
  <c r="B21"/>
  <c r="B36"/>
  <c r="F36"/>
  <c r="F37"/>
  <c r="F38"/>
  <c r="F39"/>
  <c r="F40"/>
  <c r="F41"/>
  <c r="F42"/>
  <c r="F43"/>
  <c r="F45"/>
  <c r="I39"/>
  <c r="F21"/>
  <c r="F22"/>
  <c r="F23"/>
  <c r="F24"/>
  <c r="F25"/>
  <c r="F26"/>
  <c r="F27"/>
  <c r="F28"/>
  <c r="F30"/>
  <c r="I24"/>
  <c r="I9"/>
  <c r="F6"/>
  <c r="F7"/>
  <c r="F8"/>
  <c r="F9"/>
  <c r="F10"/>
  <c r="F11"/>
  <c r="F12"/>
  <c r="F13"/>
  <c r="F15"/>
  <c r="B2" i="2"/>
  <c r="C43"/>
  <c r="C42"/>
  <c r="C41"/>
  <c r="C40"/>
  <c r="C39"/>
  <c r="C38"/>
  <c r="C37"/>
  <c r="C36"/>
  <c r="B28"/>
  <c r="B43"/>
  <c r="B27"/>
  <c r="B42"/>
  <c r="B26"/>
  <c r="B41"/>
  <c r="B25"/>
  <c r="B40"/>
  <c r="B24"/>
  <c r="B39"/>
  <c r="B23"/>
  <c r="B38"/>
  <c r="B22"/>
  <c r="B37"/>
  <c r="B21"/>
  <c r="B36"/>
  <c r="F36"/>
  <c r="F37"/>
  <c r="F38"/>
  <c r="F39"/>
  <c r="F40"/>
  <c r="F41"/>
  <c r="F42"/>
  <c r="F43"/>
  <c r="F45"/>
  <c r="I39"/>
  <c r="F21"/>
  <c r="F22"/>
  <c r="F23"/>
  <c r="F24"/>
  <c r="F25"/>
  <c r="F26"/>
  <c r="F27"/>
  <c r="F28"/>
  <c r="F30"/>
  <c r="I24"/>
  <c r="F6"/>
  <c r="F7"/>
  <c r="F8"/>
  <c r="F9"/>
  <c r="F10"/>
  <c r="F11"/>
  <c r="F12"/>
  <c r="F13"/>
  <c r="F15"/>
  <c r="I9"/>
  <c r="B2" i="3"/>
  <c r="C28"/>
  <c r="C43"/>
  <c r="C27"/>
  <c r="C42"/>
  <c r="C26"/>
  <c r="C41"/>
  <c r="C25"/>
  <c r="C40"/>
  <c r="C24"/>
  <c r="C39"/>
  <c r="C23"/>
  <c r="C38"/>
  <c r="C22"/>
  <c r="C37"/>
  <c r="C21"/>
  <c r="C36"/>
  <c r="B28"/>
  <c r="B43"/>
  <c r="B27"/>
  <c r="B42"/>
  <c r="B26"/>
  <c r="B41"/>
  <c r="B25"/>
  <c r="B40"/>
  <c r="B24"/>
  <c r="B39"/>
  <c r="B23"/>
  <c r="B38"/>
  <c r="B22"/>
  <c r="B37"/>
  <c r="B21"/>
  <c r="B36"/>
  <c r="F36"/>
  <c r="F37"/>
  <c r="F38"/>
  <c r="F39"/>
  <c r="F40"/>
  <c r="F41"/>
  <c r="F42"/>
  <c r="F43"/>
  <c r="F45"/>
  <c r="I39"/>
  <c r="F21"/>
  <c r="F22"/>
  <c r="F23"/>
  <c r="F24"/>
  <c r="F25"/>
  <c r="F26"/>
  <c r="F27"/>
  <c r="F28"/>
  <c r="F30"/>
  <c r="I24"/>
  <c r="F6"/>
  <c r="F7"/>
  <c r="F8"/>
  <c r="F9"/>
  <c r="F10"/>
  <c r="F11"/>
  <c r="F12"/>
  <c r="F13"/>
  <c r="F15"/>
  <c r="I9"/>
  <c r="F5" i="4"/>
  <c r="G5"/>
  <c r="I5"/>
  <c r="F6"/>
  <c r="G6"/>
  <c r="I6"/>
  <c r="F4"/>
  <c r="G4"/>
  <c r="I4"/>
</calcChain>
</file>

<file path=xl/sharedStrings.xml><?xml version="1.0" encoding="utf-8"?>
<sst xmlns="http://schemas.openxmlformats.org/spreadsheetml/2006/main" count="135" uniqueCount="47">
  <si>
    <t>bc cuban loop</t>
    <phoneticPr fontId="1" type="noConversion"/>
  </si>
  <si>
    <t>bc rolling circle</t>
    <phoneticPr fontId="1" type="noConversion"/>
  </si>
  <si>
    <t>2-point tictoc</t>
    <phoneticPr fontId="1" type="noConversion"/>
  </si>
  <si>
    <t>freestyle</t>
    <phoneticPr fontId="1" type="noConversion"/>
  </si>
  <si>
    <t>nro.</t>
    <phoneticPr fontId="1" type="noConversion"/>
  </si>
  <si>
    <t>Liike</t>
    <phoneticPr fontId="1" type="noConversion"/>
  </si>
  <si>
    <t>K Factror</t>
    <phoneticPr fontId="1" type="noConversion"/>
  </si>
  <si>
    <t>kierros 1</t>
    <phoneticPr fontId="1" type="noConversion"/>
  </si>
  <si>
    <t>kierros 2</t>
    <phoneticPr fontId="1" type="noConversion"/>
  </si>
  <si>
    <t>yhteensä</t>
    <phoneticPr fontId="1" type="noConversion"/>
  </si>
  <si>
    <t>Nimi</t>
    <phoneticPr fontId="1" type="noConversion"/>
  </si>
  <si>
    <t>Freestyle 1</t>
    <phoneticPr fontId="1" type="noConversion"/>
  </si>
  <si>
    <t>Freestyle 2</t>
    <phoneticPr fontId="1" type="noConversion"/>
  </si>
  <si>
    <t>Yhteensä:</t>
    <phoneticPr fontId="1" type="noConversion"/>
  </si>
  <si>
    <t>360-turn w roll</t>
    <phoneticPr fontId="1" type="noConversion"/>
  </si>
  <si>
    <t>4-point roll bc</t>
    <phoneticPr fontId="1" type="noConversion"/>
  </si>
  <si>
    <t>Inv bc 8</t>
    <phoneticPr fontId="1" type="noConversion"/>
  </si>
  <si>
    <t>4 rainbow w roll</t>
    <phoneticPr fontId="1" type="noConversion"/>
  </si>
  <si>
    <t>funnel</t>
    <phoneticPr fontId="1" type="noConversion"/>
  </si>
  <si>
    <t>yhteensä</t>
    <phoneticPr fontId="1" type="noConversion"/>
  </si>
  <si>
    <t>Tuomari 1</t>
    <phoneticPr fontId="1" type="noConversion"/>
  </si>
  <si>
    <t>Tuomari 2</t>
    <phoneticPr fontId="1" type="noConversion"/>
  </si>
  <si>
    <t>Tuomari 3</t>
    <phoneticPr fontId="1" type="noConversion"/>
  </si>
  <si>
    <t>Kilpailija</t>
    <phoneticPr fontId="1" type="noConversion"/>
  </si>
  <si>
    <t>Kierros 1</t>
    <phoneticPr fontId="1" type="noConversion"/>
  </si>
  <si>
    <t>Kierros 2</t>
    <phoneticPr fontId="1" type="noConversion"/>
  </si>
  <si>
    <t>Kierros 1 suht.</t>
    <phoneticPr fontId="1" type="noConversion"/>
  </si>
  <si>
    <t>Kierros 2 suht.</t>
    <phoneticPr fontId="1" type="noConversion"/>
  </si>
  <si>
    <t>Mikko Kielinen</t>
    <phoneticPr fontId="1" type="noConversion"/>
  </si>
  <si>
    <t>Juho</t>
    <phoneticPr fontId="1" type="noConversion"/>
  </si>
  <si>
    <t>Markus</t>
    <phoneticPr fontId="1" type="noConversion"/>
  </si>
  <si>
    <t>cuban 8 bc</t>
    <phoneticPr fontId="1" type="noConversion"/>
  </si>
  <si>
    <t>loop bc</t>
    <phoneticPr fontId="1" type="noConversion"/>
  </si>
  <si>
    <t>inv autorotation</t>
    <phoneticPr fontId="1" type="noConversion"/>
  </si>
  <si>
    <t>cuban 8 bc</t>
    <phoneticPr fontId="1" type="noConversion"/>
  </si>
  <si>
    <t>bc horizotal 8</t>
    <phoneticPr fontId="1" type="noConversion"/>
  </si>
  <si>
    <t>tic-toc</t>
    <phoneticPr fontId="1" type="noConversion"/>
  </si>
  <si>
    <t>0-turn w hrols</t>
    <phoneticPr fontId="1" type="noConversion"/>
  </si>
  <si>
    <t>360 with roll</t>
    <phoneticPr fontId="1" type="noConversion"/>
  </si>
  <si>
    <t>bc 4-point roll</t>
    <phoneticPr fontId="1" type="noConversion"/>
  </si>
  <si>
    <t>bc loop</t>
    <phoneticPr fontId="1" type="noConversion"/>
  </si>
  <si>
    <t>4-point roll</t>
    <phoneticPr fontId="1" type="noConversion"/>
  </si>
  <si>
    <t>inv bc 8</t>
    <phoneticPr fontId="1" type="noConversion"/>
  </si>
  <si>
    <t>funnel</t>
    <phoneticPr fontId="1" type="noConversion"/>
  </si>
  <si>
    <t>inv piro circle</t>
    <phoneticPr fontId="1" type="noConversion"/>
  </si>
  <si>
    <t>triple piroflip</t>
    <phoneticPr fontId="1" type="noConversion"/>
  </si>
  <si>
    <t>piro loop</t>
    <phoneticPr fontId="1" type="noConversion"/>
  </si>
</sst>
</file>

<file path=xl/styles.xml><?xml version="1.0" encoding="utf-8"?>
<styleSheet xmlns="http://schemas.openxmlformats.org/spreadsheetml/2006/main">
  <fonts count="2"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ali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3:I6"/>
  <sheetViews>
    <sheetView tabSelected="1" workbookViewId="0">
      <selection activeCell="G13" sqref="G13"/>
    </sheetView>
  </sheetViews>
  <sheetFormatPr baseColWidth="10" defaultRowHeight="13"/>
  <cols>
    <col min="1" max="1" width="18.42578125" bestFit="1" customWidth="1"/>
    <col min="2" max="3" width="7.5703125" bestFit="1" customWidth="1"/>
    <col min="4" max="5" width="11.7109375" bestFit="1" customWidth="1"/>
  </cols>
  <sheetData>
    <row r="3" spans="1:9">
      <c r="A3" t="s">
        <v>23</v>
      </c>
      <c r="B3" t="s">
        <v>24</v>
      </c>
      <c r="C3" t="s">
        <v>25</v>
      </c>
      <c r="D3" t="s">
        <v>26</v>
      </c>
      <c r="E3" t="s">
        <v>27</v>
      </c>
      <c r="G3" t="s">
        <v>3</v>
      </c>
    </row>
    <row r="4" spans="1:9">
      <c r="A4" t="s">
        <v>28</v>
      </c>
      <c r="F4">
        <f>'1'!F15+'1'!F30+'1'!F45</f>
        <v>4340</v>
      </c>
      <c r="G4">
        <f>'1'!I9+'1'!I24+'1'!I39*100</f>
        <v>3058</v>
      </c>
      <c r="I4">
        <f>SUM(F4:H4)</f>
        <v>7398</v>
      </c>
    </row>
    <row r="5" spans="1:9">
      <c r="A5" t="s">
        <v>29</v>
      </c>
      <c r="F5">
        <f>'2'!F15+'2'!F30+'2'!F45</f>
        <v>4456</v>
      </c>
      <c r="G5">
        <f>'2'!I9+'2'!I24+'2'!I39*100</f>
        <v>1224</v>
      </c>
      <c r="I5">
        <f t="shared" ref="I5:I6" si="0">SUM(F5:H5)</f>
        <v>5680</v>
      </c>
    </row>
    <row r="6" spans="1:9">
      <c r="A6" t="s">
        <v>30</v>
      </c>
      <c r="F6">
        <f>'3'!F15+'3'!F30+'3'!F45</f>
        <v>4256</v>
      </c>
      <c r="G6">
        <f>'3'!I9+'3'!I24+'3'!I39*100</f>
        <v>2650</v>
      </c>
      <c r="I6">
        <f t="shared" si="0"/>
        <v>6906</v>
      </c>
    </row>
  </sheetData>
  <sheetCalcPr fullCalcOnLoad="1"/>
  <phoneticPr fontId="1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I45"/>
  <sheetViews>
    <sheetView workbookViewId="0">
      <selection activeCell="I37" sqref="I37"/>
    </sheetView>
  </sheetViews>
  <sheetFormatPr baseColWidth="10" defaultRowHeight="13"/>
  <cols>
    <col min="1" max="1" width="4" bestFit="1" customWidth="1"/>
    <col min="2" max="2" width="12" bestFit="1" customWidth="1"/>
    <col min="3" max="3" width="7.7109375" bestFit="1" customWidth="1"/>
    <col min="4" max="5" width="7.42578125" bestFit="1" customWidth="1"/>
    <col min="6" max="6" width="7.5703125" bestFit="1" customWidth="1"/>
  </cols>
  <sheetData>
    <row r="2" spans="1:9">
      <c r="A2" t="s">
        <v>10</v>
      </c>
      <c r="B2" t="str">
        <f>Tulokset!A4</f>
        <v>Mikko Kielinen</v>
      </c>
    </row>
    <row r="4" spans="1:9">
      <c r="B4" t="s">
        <v>20</v>
      </c>
    </row>
    <row r="5" spans="1:9">
      <c r="A5" t="s">
        <v>4</v>
      </c>
      <c r="B5" t="s">
        <v>5</v>
      </c>
      <c r="C5" t="s">
        <v>6</v>
      </c>
      <c r="D5" t="s">
        <v>7</v>
      </c>
      <c r="E5" t="s">
        <v>8</v>
      </c>
      <c r="F5" t="s">
        <v>9</v>
      </c>
      <c r="H5" t="s">
        <v>11</v>
      </c>
      <c r="I5">
        <v>15</v>
      </c>
    </row>
    <row r="6" spans="1:9">
      <c r="A6">
        <v>1</v>
      </c>
      <c r="B6" t="s">
        <v>14</v>
      </c>
      <c r="C6">
        <v>6.5</v>
      </c>
      <c r="D6">
        <v>16</v>
      </c>
      <c r="E6">
        <v>16</v>
      </c>
      <c r="F6">
        <f>(D6*C6)+(E6*C6)</f>
        <v>208</v>
      </c>
    </row>
    <row r="7" spans="1:9">
      <c r="A7">
        <v>2</v>
      </c>
      <c r="B7" t="s">
        <v>15</v>
      </c>
      <c r="C7">
        <v>6.5</v>
      </c>
      <c r="D7">
        <v>12</v>
      </c>
      <c r="E7">
        <v>14</v>
      </c>
      <c r="F7">
        <f t="shared" ref="F7:F13" si="0">(D7*C7)+(E7*C7)</f>
        <v>169</v>
      </c>
      <c r="H7" t="s">
        <v>12</v>
      </c>
      <c r="I7">
        <v>15</v>
      </c>
    </row>
    <row r="8" spans="1:9">
      <c r="A8">
        <v>3</v>
      </c>
      <c r="B8" t="s">
        <v>16</v>
      </c>
      <c r="C8">
        <v>7</v>
      </c>
      <c r="D8">
        <v>13</v>
      </c>
      <c r="E8">
        <v>16</v>
      </c>
      <c r="F8">
        <f t="shared" si="0"/>
        <v>203</v>
      </c>
    </row>
    <row r="9" spans="1:9">
      <c r="A9">
        <v>4</v>
      </c>
      <c r="B9" t="s">
        <v>17</v>
      </c>
      <c r="C9">
        <v>7.5</v>
      </c>
      <c r="D9">
        <v>15</v>
      </c>
      <c r="E9">
        <v>16</v>
      </c>
      <c r="F9">
        <f t="shared" si="0"/>
        <v>232.5</v>
      </c>
      <c r="H9" t="s">
        <v>13</v>
      </c>
      <c r="I9">
        <f>SUM(I5+I7)</f>
        <v>30</v>
      </c>
    </row>
    <row r="10" spans="1:9">
      <c r="A10">
        <v>5</v>
      </c>
      <c r="B10" t="s">
        <v>18</v>
      </c>
      <c r="C10">
        <v>7.5</v>
      </c>
      <c r="D10">
        <v>12</v>
      </c>
      <c r="E10">
        <v>13</v>
      </c>
      <c r="F10">
        <f t="shared" si="0"/>
        <v>187.5</v>
      </c>
    </row>
    <row r="11" spans="1:9">
      <c r="A11">
        <v>6</v>
      </c>
      <c r="B11" t="s">
        <v>31</v>
      </c>
      <c r="C11">
        <v>8.5</v>
      </c>
      <c r="D11">
        <v>13</v>
      </c>
      <c r="E11">
        <v>11</v>
      </c>
      <c r="F11">
        <f t="shared" si="0"/>
        <v>204</v>
      </c>
    </row>
    <row r="12" spans="1:9">
      <c r="A12">
        <v>7</v>
      </c>
      <c r="B12" t="s">
        <v>32</v>
      </c>
      <c r="C12">
        <v>6</v>
      </c>
      <c r="D12">
        <v>8</v>
      </c>
      <c r="E12">
        <v>10</v>
      </c>
      <c r="F12">
        <f t="shared" si="0"/>
        <v>108</v>
      </c>
    </row>
    <row r="13" spans="1:9">
      <c r="A13">
        <v>8</v>
      </c>
      <c r="B13" t="s">
        <v>33</v>
      </c>
      <c r="C13">
        <v>6.5</v>
      </c>
      <c r="D13">
        <v>14</v>
      </c>
      <c r="E13">
        <v>12</v>
      </c>
      <c r="F13">
        <f t="shared" si="0"/>
        <v>169</v>
      </c>
    </row>
    <row r="15" spans="1:9">
      <c r="E15" t="s">
        <v>19</v>
      </c>
      <c r="F15">
        <f>SUM(F6:F14)</f>
        <v>1481</v>
      </c>
    </row>
    <row r="19" spans="1:9">
      <c r="B19" t="s">
        <v>21</v>
      </c>
    </row>
    <row r="20" spans="1:9">
      <c r="A20" t="s">
        <v>4</v>
      </c>
      <c r="B20" t="s">
        <v>5</v>
      </c>
      <c r="C20" t="s">
        <v>6</v>
      </c>
      <c r="D20" t="s">
        <v>7</v>
      </c>
      <c r="E20" t="s">
        <v>8</v>
      </c>
      <c r="F20" t="s">
        <v>9</v>
      </c>
      <c r="H20" t="s">
        <v>11</v>
      </c>
      <c r="I20">
        <v>14</v>
      </c>
    </row>
    <row r="21" spans="1:9">
      <c r="A21">
        <v>1</v>
      </c>
      <c r="B21" t="str">
        <f>B6</f>
        <v>360-turn w roll</v>
      </c>
      <c r="C21">
        <f>C6</f>
        <v>6.5</v>
      </c>
      <c r="D21">
        <v>14</v>
      </c>
      <c r="E21">
        <v>14</v>
      </c>
      <c r="F21">
        <f>(D21*C21)+(E21*C21)</f>
        <v>182</v>
      </c>
    </row>
    <row r="22" spans="1:9">
      <c r="A22">
        <v>2</v>
      </c>
      <c r="B22" t="str">
        <f t="shared" ref="B22:B28" si="1">B7</f>
        <v>4-point roll bc</v>
      </c>
      <c r="C22">
        <f t="shared" ref="C22:C28" si="2">C7</f>
        <v>6.5</v>
      </c>
      <c r="D22">
        <v>12</v>
      </c>
      <c r="E22">
        <v>11</v>
      </c>
      <c r="F22">
        <f t="shared" ref="F22:F28" si="3">(D22*C22)+(E22*C22)</f>
        <v>149.5</v>
      </c>
      <c r="H22" t="s">
        <v>12</v>
      </c>
      <c r="I22">
        <v>14</v>
      </c>
    </row>
    <row r="23" spans="1:9">
      <c r="A23">
        <v>3</v>
      </c>
      <c r="B23" t="str">
        <f t="shared" si="1"/>
        <v>Inv bc 8</v>
      </c>
      <c r="C23">
        <f t="shared" si="2"/>
        <v>7</v>
      </c>
      <c r="D23">
        <v>11</v>
      </c>
      <c r="E23">
        <v>16</v>
      </c>
      <c r="F23">
        <f t="shared" si="3"/>
        <v>189</v>
      </c>
    </row>
    <row r="24" spans="1:9">
      <c r="A24">
        <v>4</v>
      </c>
      <c r="B24" t="str">
        <f t="shared" si="1"/>
        <v>4 rainbow w roll</v>
      </c>
      <c r="C24">
        <f t="shared" si="2"/>
        <v>7.5</v>
      </c>
      <c r="D24">
        <v>15</v>
      </c>
      <c r="E24">
        <v>16</v>
      </c>
      <c r="F24">
        <f t="shared" si="3"/>
        <v>232.5</v>
      </c>
      <c r="H24" t="s">
        <v>13</v>
      </c>
      <c r="I24">
        <f>SUM(I20+I22)</f>
        <v>28</v>
      </c>
    </row>
    <row r="25" spans="1:9">
      <c r="A25">
        <v>5</v>
      </c>
      <c r="B25" t="str">
        <f t="shared" si="1"/>
        <v>funnel</v>
      </c>
      <c r="C25">
        <f t="shared" si="2"/>
        <v>7.5</v>
      </c>
      <c r="D25">
        <v>7</v>
      </c>
      <c r="E25">
        <v>8</v>
      </c>
      <c r="F25">
        <f t="shared" si="3"/>
        <v>112.5</v>
      </c>
    </row>
    <row r="26" spans="1:9">
      <c r="A26">
        <v>6</v>
      </c>
      <c r="B26" t="str">
        <f t="shared" si="1"/>
        <v>cuban 8 bc</v>
      </c>
      <c r="C26">
        <f t="shared" si="2"/>
        <v>8.5</v>
      </c>
      <c r="D26">
        <v>14</v>
      </c>
      <c r="E26">
        <v>8</v>
      </c>
      <c r="F26">
        <f t="shared" si="3"/>
        <v>187</v>
      </c>
    </row>
    <row r="27" spans="1:9">
      <c r="A27">
        <v>7</v>
      </c>
      <c r="B27" t="str">
        <f t="shared" si="1"/>
        <v>loop bc</v>
      </c>
      <c r="C27">
        <f t="shared" si="2"/>
        <v>6</v>
      </c>
      <c r="D27">
        <v>10</v>
      </c>
      <c r="E27">
        <v>12</v>
      </c>
      <c r="F27">
        <f t="shared" si="3"/>
        <v>132</v>
      </c>
    </row>
    <row r="28" spans="1:9">
      <c r="A28">
        <v>8</v>
      </c>
      <c r="B28" t="str">
        <f t="shared" si="1"/>
        <v>inv autorotation</v>
      </c>
      <c r="C28">
        <f t="shared" si="2"/>
        <v>6.5</v>
      </c>
      <c r="D28">
        <v>15</v>
      </c>
      <c r="E28">
        <v>14</v>
      </c>
      <c r="F28">
        <f t="shared" si="3"/>
        <v>188.5</v>
      </c>
    </row>
    <row r="30" spans="1:9">
      <c r="E30" t="s">
        <v>19</v>
      </c>
      <c r="F30">
        <f>SUM(F21:F29)</f>
        <v>1373</v>
      </c>
    </row>
    <row r="34" spans="1:9">
      <c r="B34" t="s">
        <v>22</v>
      </c>
    </row>
    <row r="35" spans="1:9">
      <c r="A35" t="s">
        <v>4</v>
      </c>
      <c r="B35" t="s">
        <v>5</v>
      </c>
      <c r="C35" t="s">
        <v>6</v>
      </c>
      <c r="D35" t="s">
        <v>7</v>
      </c>
      <c r="E35" t="s">
        <v>8</v>
      </c>
      <c r="F35" t="s">
        <v>9</v>
      </c>
      <c r="H35" t="s">
        <v>11</v>
      </c>
      <c r="I35">
        <v>15</v>
      </c>
    </row>
    <row r="36" spans="1:9">
      <c r="A36">
        <v>1</v>
      </c>
      <c r="B36" t="str">
        <f>B21</f>
        <v>360-turn w roll</v>
      </c>
      <c r="C36">
        <f>C21</f>
        <v>6.5</v>
      </c>
      <c r="D36">
        <v>15</v>
      </c>
      <c r="E36">
        <v>14</v>
      </c>
      <c r="F36">
        <f>(D36*C36)+(E36*C36)</f>
        <v>188.5</v>
      </c>
    </row>
    <row r="37" spans="1:9">
      <c r="A37">
        <v>2</v>
      </c>
      <c r="B37" t="str">
        <f t="shared" ref="B37:B43" si="4">B22</f>
        <v>4-point roll bc</v>
      </c>
      <c r="C37">
        <f t="shared" ref="C37:C43" si="5">C22</f>
        <v>6.5</v>
      </c>
      <c r="D37">
        <v>8</v>
      </c>
      <c r="E37">
        <v>13</v>
      </c>
      <c r="F37">
        <f t="shared" ref="F37:F43" si="6">(D37*C37)+(E37*C37)</f>
        <v>136.5</v>
      </c>
      <c r="H37" t="s">
        <v>12</v>
      </c>
      <c r="I37">
        <v>15</v>
      </c>
    </row>
    <row r="38" spans="1:9">
      <c r="A38">
        <v>3</v>
      </c>
      <c r="B38" t="str">
        <f t="shared" si="4"/>
        <v>Inv bc 8</v>
      </c>
      <c r="C38">
        <f t="shared" si="5"/>
        <v>7</v>
      </c>
      <c r="D38">
        <v>17</v>
      </c>
      <c r="E38">
        <v>17</v>
      </c>
      <c r="F38">
        <f t="shared" si="6"/>
        <v>238</v>
      </c>
    </row>
    <row r="39" spans="1:9">
      <c r="A39">
        <v>4</v>
      </c>
      <c r="B39" t="str">
        <f t="shared" si="4"/>
        <v>4 rainbow w roll</v>
      </c>
      <c r="C39">
        <f t="shared" si="5"/>
        <v>7.5</v>
      </c>
      <c r="D39">
        <v>18</v>
      </c>
      <c r="E39">
        <v>16</v>
      </c>
      <c r="F39">
        <f t="shared" si="6"/>
        <v>255</v>
      </c>
      <c r="H39" t="s">
        <v>13</v>
      </c>
      <c r="I39">
        <f>SUM(I35+I37)</f>
        <v>30</v>
      </c>
    </row>
    <row r="40" spans="1:9">
      <c r="A40">
        <v>5</v>
      </c>
      <c r="B40" t="str">
        <f t="shared" si="4"/>
        <v>funnel</v>
      </c>
      <c r="C40">
        <f t="shared" si="5"/>
        <v>7.5</v>
      </c>
      <c r="D40">
        <v>10</v>
      </c>
      <c r="E40">
        <v>12</v>
      </c>
      <c r="F40">
        <f t="shared" si="6"/>
        <v>165</v>
      </c>
    </row>
    <row r="41" spans="1:9">
      <c r="A41">
        <v>6</v>
      </c>
      <c r="B41" t="str">
        <f t="shared" si="4"/>
        <v>cuban 8 bc</v>
      </c>
      <c r="C41">
        <f t="shared" si="5"/>
        <v>8.5</v>
      </c>
      <c r="D41">
        <v>14</v>
      </c>
      <c r="E41">
        <v>6</v>
      </c>
      <c r="F41">
        <f t="shared" si="6"/>
        <v>170</v>
      </c>
    </row>
    <row r="42" spans="1:9">
      <c r="A42">
        <v>7</v>
      </c>
      <c r="B42" t="str">
        <f t="shared" si="4"/>
        <v>loop bc</v>
      </c>
      <c r="C42">
        <f t="shared" si="5"/>
        <v>6</v>
      </c>
      <c r="D42">
        <v>10</v>
      </c>
      <c r="E42">
        <v>13</v>
      </c>
      <c r="F42">
        <f t="shared" si="6"/>
        <v>138</v>
      </c>
    </row>
    <row r="43" spans="1:9">
      <c r="A43">
        <v>8</v>
      </c>
      <c r="B43" t="str">
        <f t="shared" si="4"/>
        <v>inv autorotation</v>
      </c>
      <c r="C43">
        <f t="shared" si="5"/>
        <v>6.5</v>
      </c>
      <c r="D43">
        <v>17</v>
      </c>
      <c r="E43">
        <v>13</v>
      </c>
      <c r="F43">
        <f t="shared" si="6"/>
        <v>195</v>
      </c>
    </row>
    <row r="45" spans="1:9">
      <c r="E45" t="s">
        <v>19</v>
      </c>
      <c r="F45">
        <f>SUM(F36:F44)</f>
        <v>1486</v>
      </c>
    </row>
  </sheetData>
  <sheetCalcPr fullCalcOnLoad="1"/>
  <phoneticPr fontId="1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I45"/>
  <sheetViews>
    <sheetView workbookViewId="0">
      <selection activeCell="D13" sqref="D13"/>
    </sheetView>
  </sheetViews>
  <sheetFormatPr baseColWidth="10" defaultRowHeight="13"/>
  <cols>
    <col min="1" max="1" width="4" customWidth="1"/>
    <col min="2" max="2" width="12" customWidth="1"/>
    <col min="3" max="3" width="7.7109375" customWidth="1"/>
    <col min="4" max="5" width="7.42578125" customWidth="1"/>
    <col min="6" max="6" width="7.5703125" customWidth="1"/>
  </cols>
  <sheetData>
    <row r="2" spans="1:9">
      <c r="A2" t="s">
        <v>10</v>
      </c>
      <c r="B2" t="str">
        <f>Tulokset!A5</f>
        <v>Juho</v>
      </c>
    </row>
    <row r="4" spans="1:9">
      <c r="B4" t="s">
        <v>20</v>
      </c>
    </row>
    <row r="5" spans="1:9">
      <c r="A5" t="s">
        <v>4</v>
      </c>
      <c r="B5" t="s">
        <v>5</v>
      </c>
      <c r="C5" t="s">
        <v>6</v>
      </c>
      <c r="D5" t="s">
        <v>7</v>
      </c>
      <c r="E5" t="s">
        <v>8</v>
      </c>
      <c r="F5" t="s">
        <v>9</v>
      </c>
      <c r="H5" t="s">
        <v>11</v>
      </c>
      <c r="I5">
        <v>6</v>
      </c>
    </row>
    <row r="6" spans="1:9">
      <c r="A6">
        <v>1</v>
      </c>
      <c r="B6" t="s">
        <v>34</v>
      </c>
      <c r="C6">
        <v>8.5</v>
      </c>
      <c r="D6">
        <v>5</v>
      </c>
      <c r="E6">
        <v>8</v>
      </c>
      <c r="F6">
        <f>(D6*C6)+(E6*C6)</f>
        <v>110.5</v>
      </c>
    </row>
    <row r="7" spans="1:9">
      <c r="A7">
        <v>2</v>
      </c>
      <c r="B7" t="s">
        <v>35</v>
      </c>
      <c r="C7">
        <v>5</v>
      </c>
      <c r="D7">
        <v>12</v>
      </c>
      <c r="E7">
        <v>14</v>
      </c>
      <c r="F7">
        <f t="shared" ref="F7:F13" si="0">(D7*C7)+(E7*C7)</f>
        <v>130</v>
      </c>
      <c r="H7" t="s">
        <v>12</v>
      </c>
      <c r="I7">
        <v>6</v>
      </c>
    </row>
    <row r="8" spans="1:9">
      <c r="A8">
        <v>3</v>
      </c>
      <c r="B8" t="s">
        <v>36</v>
      </c>
      <c r="C8">
        <v>6</v>
      </c>
      <c r="D8">
        <v>12</v>
      </c>
      <c r="E8">
        <v>8</v>
      </c>
      <c r="F8">
        <f t="shared" si="0"/>
        <v>120</v>
      </c>
    </row>
    <row r="9" spans="1:9">
      <c r="A9">
        <v>4</v>
      </c>
      <c r="B9" t="s">
        <v>37</v>
      </c>
      <c r="C9">
        <v>6</v>
      </c>
      <c r="D9">
        <v>18</v>
      </c>
      <c r="E9">
        <v>17</v>
      </c>
      <c r="F9">
        <f t="shared" si="0"/>
        <v>210</v>
      </c>
      <c r="H9" t="s">
        <v>13</v>
      </c>
      <c r="I9">
        <f>SUM(I5+I7)</f>
        <v>12</v>
      </c>
    </row>
    <row r="10" spans="1:9">
      <c r="A10">
        <v>5</v>
      </c>
      <c r="B10" t="s">
        <v>38</v>
      </c>
      <c r="C10">
        <v>6.5</v>
      </c>
      <c r="D10">
        <v>14</v>
      </c>
      <c r="E10">
        <v>14</v>
      </c>
      <c r="F10">
        <f t="shared" si="0"/>
        <v>182</v>
      </c>
    </row>
    <row r="11" spans="1:9">
      <c r="A11">
        <v>6</v>
      </c>
      <c r="B11" t="s">
        <v>39</v>
      </c>
      <c r="C11">
        <v>6.5</v>
      </c>
      <c r="D11">
        <v>10</v>
      </c>
      <c r="E11">
        <v>12</v>
      </c>
      <c r="F11">
        <f t="shared" si="0"/>
        <v>143</v>
      </c>
    </row>
    <row r="12" spans="1:9">
      <c r="A12">
        <v>7</v>
      </c>
      <c r="B12" t="s">
        <v>40</v>
      </c>
      <c r="C12">
        <v>6.5</v>
      </c>
      <c r="D12">
        <v>12</v>
      </c>
      <c r="E12">
        <v>10</v>
      </c>
      <c r="F12">
        <f t="shared" si="0"/>
        <v>143</v>
      </c>
    </row>
    <row r="13" spans="1:9">
      <c r="A13">
        <v>8</v>
      </c>
      <c r="B13" t="s">
        <v>41</v>
      </c>
      <c r="C13">
        <v>4.5</v>
      </c>
      <c r="D13">
        <v>15</v>
      </c>
      <c r="E13">
        <v>16</v>
      </c>
      <c r="F13">
        <f t="shared" si="0"/>
        <v>139.5</v>
      </c>
    </row>
    <row r="15" spans="1:9">
      <c r="E15" t="s">
        <v>19</v>
      </c>
      <c r="F15">
        <f>SUM(F6:F14)</f>
        <v>1178</v>
      </c>
    </row>
    <row r="19" spans="1:9">
      <c r="B19" t="s">
        <v>21</v>
      </c>
    </row>
    <row r="20" spans="1:9">
      <c r="A20" t="s">
        <v>4</v>
      </c>
      <c r="B20" t="s">
        <v>5</v>
      </c>
      <c r="C20" t="s">
        <v>6</v>
      </c>
      <c r="D20" t="s">
        <v>7</v>
      </c>
      <c r="E20" t="s">
        <v>8</v>
      </c>
      <c r="F20" t="s">
        <v>9</v>
      </c>
      <c r="H20" t="s">
        <v>11</v>
      </c>
      <c r="I20">
        <v>6</v>
      </c>
    </row>
    <row r="21" spans="1:9">
      <c r="A21">
        <v>1</v>
      </c>
      <c r="B21" t="str">
        <f t="shared" ref="B21:B28" si="1">B6</f>
        <v>cuban 8 bc</v>
      </c>
      <c r="C21">
        <v>7</v>
      </c>
      <c r="D21">
        <v>2</v>
      </c>
      <c r="E21">
        <v>11</v>
      </c>
      <c r="F21">
        <f>(D21*C21)+(E21*C21)</f>
        <v>91</v>
      </c>
    </row>
    <row r="22" spans="1:9">
      <c r="A22">
        <v>2</v>
      </c>
      <c r="B22" t="str">
        <f t="shared" si="1"/>
        <v>bc horizotal 8</v>
      </c>
      <c r="C22">
        <v>7.5</v>
      </c>
      <c r="D22">
        <v>16</v>
      </c>
      <c r="E22">
        <v>17</v>
      </c>
      <c r="F22">
        <f t="shared" ref="F22:F28" si="2">(D22*C22)+(E22*C22)</f>
        <v>247.5</v>
      </c>
      <c r="H22" t="s">
        <v>12</v>
      </c>
      <c r="I22">
        <v>6</v>
      </c>
    </row>
    <row r="23" spans="1:9">
      <c r="A23">
        <v>3</v>
      </c>
      <c r="B23" t="str">
        <f t="shared" si="1"/>
        <v>tic-toc</v>
      </c>
      <c r="C23">
        <v>8</v>
      </c>
      <c r="D23">
        <v>8</v>
      </c>
      <c r="E23">
        <v>10</v>
      </c>
      <c r="F23">
        <f t="shared" si="2"/>
        <v>144</v>
      </c>
    </row>
    <row r="24" spans="1:9">
      <c r="A24">
        <v>4</v>
      </c>
      <c r="B24" t="str">
        <f t="shared" si="1"/>
        <v>0-turn w hrols</v>
      </c>
      <c r="C24">
        <v>8</v>
      </c>
      <c r="D24">
        <v>18</v>
      </c>
      <c r="E24">
        <v>18</v>
      </c>
      <c r="F24">
        <f t="shared" si="2"/>
        <v>288</v>
      </c>
      <c r="H24" t="s">
        <v>13</v>
      </c>
      <c r="I24">
        <f>SUM(I20+I22)</f>
        <v>12</v>
      </c>
    </row>
    <row r="25" spans="1:9">
      <c r="A25">
        <v>5</v>
      </c>
      <c r="B25" t="str">
        <f t="shared" si="1"/>
        <v>360 with roll</v>
      </c>
      <c r="C25">
        <v>8.5</v>
      </c>
      <c r="D25">
        <v>8</v>
      </c>
      <c r="E25">
        <v>16</v>
      </c>
      <c r="F25">
        <f t="shared" si="2"/>
        <v>204</v>
      </c>
    </row>
    <row r="26" spans="1:9">
      <c r="A26">
        <v>6</v>
      </c>
      <c r="B26" t="str">
        <f t="shared" si="1"/>
        <v>bc 4-point roll</v>
      </c>
      <c r="C26">
        <v>8.5</v>
      </c>
      <c r="D26">
        <v>6</v>
      </c>
      <c r="E26">
        <v>10</v>
      </c>
      <c r="F26">
        <f t="shared" si="2"/>
        <v>136</v>
      </c>
    </row>
    <row r="27" spans="1:9">
      <c r="A27">
        <v>7</v>
      </c>
      <c r="B27" t="str">
        <f t="shared" si="1"/>
        <v>bc loop</v>
      </c>
      <c r="C27">
        <v>8.5</v>
      </c>
      <c r="D27">
        <v>6</v>
      </c>
      <c r="E27">
        <v>7</v>
      </c>
      <c r="F27">
        <f t="shared" si="2"/>
        <v>110.5</v>
      </c>
    </row>
    <row r="28" spans="1:9">
      <c r="A28">
        <v>8</v>
      </c>
      <c r="B28" t="str">
        <f t="shared" si="1"/>
        <v>4-point roll</v>
      </c>
      <c r="C28">
        <v>9</v>
      </c>
      <c r="D28">
        <v>14</v>
      </c>
      <c r="E28">
        <v>14</v>
      </c>
      <c r="F28">
        <f t="shared" si="2"/>
        <v>252</v>
      </c>
    </row>
    <row r="30" spans="1:9">
      <c r="E30" t="s">
        <v>19</v>
      </c>
      <c r="F30">
        <f>SUM(F21:F29)</f>
        <v>1473</v>
      </c>
    </row>
    <row r="34" spans="1:9">
      <c r="B34" t="s">
        <v>22</v>
      </c>
    </row>
    <row r="35" spans="1:9">
      <c r="A35" t="s">
        <v>4</v>
      </c>
      <c r="B35" t="s">
        <v>5</v>
      </c>
      <c r="C35" t="s">
        <v>6</v>
      </c>
      <c r="D35" t="s">
        <v>7</v>
      </c>
      <c r="E35" t="s">
        <v>8</v>
      </c>
      <c r="F35" t="s">
        <v>9</v>
      </c>
      <c r="H35" t="s">
        <v>11</v>
      </c>
      <c r="I35">
        <v>6</v>
      </c>
    </row>
    <row r="36" spans="1:9">
      <c r="A36">
        <v>1</v>
      </c>
      <c r="B36" t="str">
        <f>B21</f>
        <v>cuban 8 bc</v>
      </c>
      <c r="C36">
        <f>C21</f>
        <v>7</v>
      </c>
      <c r="D36">
        <v>6</v>
      </c>
      <c r="E36">
        <v>10</v>
      </c>
      <c r="F36">
        <f>(D36*C36)+(E36*C36)</f>
        <v>112</v>
      </c>
    </row>
    <row r="37" spans="1:9">
      <c r="A37">
        <v>2</v>
      </c>
      <c r="B37" t="str">
        <f t="shared" ref="B37:B43" si="3">B22</f>
        <v>bc horizotal 8</v>
      </c>
      <c r="C37">
        <f t="shared" ref="C37:C43" si="4">C22</f>
        <v>7.5</v>
      </c>
      <c r="D37">
        <v>14</v>
      </c>
      <c r="E37">
        <v>16</v>
      </c>
      <c r="F37">
        <f t="shared" ref="F37:F43" si="5">(D37*C37)+(E37*C37)</f>
        <v>225</v>
      </c>
      <c r="H37" t="s">
        <v>12</v>
      </c>
      <c r="I37">
        <v>6</v>
      </c>
    </row>
    <row r="38" spans="1:9">
      <c r="A38">
        <v>3</v>
      </c>
      <c r="B38" t="str">
        <f t="shared" si="3"/>
        <v>tic-toc</v>
      </c>
      <c r="C38">
        <f t="shared" si="4"/>
        <v>8</v>
      </c>
      <c r="D38">
        <v>14</v>
      </c>
      <c r="E38">
        <v>8</v>
      </c>
      <c r="F38">
        <f t="shared" si="5"/>
        <v>176</v>
      </c>
    </row>
    <row r="39" spans="1:9">
      <c r="A39">
        <v>4</v>
      </c>
      <c r="B39" t="str">
        <f t="shared" si="3"/>
        <v>0-turn w hrols</v>
      </c>
      <c r="C39">
        <f t="shared" si="4"/>
        <v>8</v>
      </c>
      <c r="D39">
        <v>16</v>
      </c>
      <c r="E39">
        <v>17</v>
      </c>
      <c r="F39">
        <f t="shared" si="5"/>
        <v>264</v>
      </c>
      <c r="H39" t="s">
        <v>13</v>
      </c>
      <c r="I39">
        <f>SUM(I35+I37)</f>
        <v>12</v>
      </c>
    </row>
    <row r="40" spans="1:9">
      <c r="A40">
        <v>5</v>
      </c>
      <c r="B40" t="str">
        <f t="shared" si="3"/>
        <v>360 with roll</v>
      </c>
      <c r="C40">
        <f t="shared" si="4"/>
        <v>8.5</v>
      </c>
      <c r="D40">
        <v>15</v>
      </c>
      <c r="E40">
        <v>18</v>
      </c>
      <c r="F40">
        <f t="shared" si="5"/>
        <v>280.5</v>
      </c>
    </row>
    <row r="41" spans="1:9">
      <c r="A41">
        <v>6</v>
      </c>
      <c r="B41" t="str">
        <f t="shared" si="3"/>
        <v>bc 4-point roll</v>
      </c>
      <c r="C41">
        <f t="shared" si="4"/>
        <v>8.5</v>
      </c>
      <c r="D41">
        <v>15</v>
      </c>
      <c r="E41">
        <v>14</v>
      </c>
      <c r="F41">
        <f t="shared" si="5"/>
        <v>246.5</v>
      </c>
    </row>
    <row r="42" spans="1:9">
      <c r="A42">
        <v>7</v>
      </c>
      <c r="B42" t="str">
        <f t="shared" si="3"/>
        <v>bc loop</v>
      </c>
      <c r="C42">
        <f t="shared" si="4"/>
        <v>8.5</v>
      </c>
      <c r="D42">
        <v>14</v>
      </c>
      <c r="E42">
        <v>10</v>
      </c>
      <c r="F42">
        <f t="shared" si="5"/>
        <v>204</v>
      </c>
    </row>
    <row r="43" spans="1:9">
      <c r="A43">
        <v>8</v>
      </c>
      <c r="B43" t="str">
        <f t="shared" si="3"/>
        <v>4-point roll</v>
      </c>
      <c r="C43">
        <f t="shared" si="4"/>
        <v>9</v>
      </c>
      <c r="D43">
        <v>17</v>
      </c>
      <c r="E43">
        <v>16</v>
      </c>
      <c r="F43">
        <f t="shared" si="5"/>
        <v>297</v>
      </c>
    </row>
    <row r="45" spans="1:9">
      <c r="E45" t="s">
        <v>19</v>
      </c>
      <c r="F45">
        <f>SUM(F36:F44)</f>
        <v>1805</v>
      </c>
    </row>
  </sheetData>
  <sheetCalcPr fullCalcOnLoad="1"/>
  <phoneticPr fontId="1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I45"/>
  <sheetViews>
    <sheetView workbookViewId="0">
      <selection activeCell="I36" sqref="I36"/>
    </sheetView>
  </sheetViews>
  <sheetFormatPr baseColWidth="10" defaultRowHeight="13"/>
  <cols>
    <col min="1" max="1" width="4" customWidth="1"/>
    <col min="2" max="2" width="12" customWidth="1"/>
    <col min="3" max="3" width="7.7109375" customWidth="1"/>
    <col min="4" max="5" width="7.42578125" customWidth="1"/>
    <col min="6" max="6" width="7.5703125" customWidth="1"/>
  </cols>
  <sheetData>
    <row r="2" spans="1:9">
      <c r="A2" t="s">
        <v>10</v>
      </c>
      <c r="B2" t="str">
        <f>Tulokset!A6</f>
        <v>Markus</v>
      </c>
    </row>
    <row r="4" spans="1:9">
      <c r="B4" t="s">
        <v>20</v>
      </c>
    </row>
    <row r="5" spans="1:9">
      <c r="A5" t="s">
        <v>4</v>
      </c>
      <c r="B5" t="s">
        <v>5</v>
      </c>
      <c r="C5" t="s">
        <v>6</v>
      </c>
      <c r="D5" t="s">
        <v>7</v>
      </c>
      <c r="E5" t="s">
        <v>8</v>
      </c>
      <c r="F5" t="s">
        <v>9</v>
      </c>
      <c r="H5" t="s">
        <v>11</v>
      </c>
      <c r="I5">
        <v>13</v>
      </c>
    </row>
    <row r="6" spans="1:9">
      <c r="A6">
        <v>1</v>
      </c>
      <c r="B6" t="s">
        <v>42</v>
      </c>
      <c r="C6">
        <v>7</v>
      </c>
      <c r="D6">
        <v>12</v>
      </c>
      <c r="E6">
        <v>12</v>
      </c>
      <c r="F6">
        <f>(D6*C6)+(E6*C6)</f>
        <v>168</v>
      </c>
    </row>
    <row r="7" spans="1:9">
      <c r="A7">
        <v>2</v>
      </c>
      <c r="B7" t="s">
        <v>43</v>
      </c>
      <c r="C7">
        <v>7.5</v>
      </c>
      <c r="D7">
        <v>16</v>
      </c>
      <c r="E7">
        <v>12</v>
      </c>
      <c r="F7">
        <f t="shared" ref="F7:F13" si="0">(D7*C7)+(E7*C7)</f>
        <v>210</v>
      </c>
      <c r="H7" t="s">
        <v>12</v>
      </c>
      <c r="I7">
        <v>13</v>
      </c>
    </row>
    <row r="8" spans="1:9">
      <c r="A8">
        <v>3</v>
      </c>
      <c r="B8" t="s">
        <v>44</v>
      </c>
      <c r="C8">
        <v>8</v>
      </c>
      <c r="D8">
        <v>12</v>
      </c>
      <c r="E8">
        <v>16</v>
      </c>
      <c r="F8">
        <f t="shared" si="0"/>
        <v>224</v>
      </c>
    </row>
    <row r="9" spans="1:9">
      <c r="A9">
        <v>4</v>
      </c>
      <c r="B9" t="s">
        <v>45</v>
      </c>
      <c r="C9">
        <v>8</v>
      </c>
      <c r="D9">
        <v>13</v>
      </c>
      <c r="E9">
        <v>11</v>
      </c>
      <c r="F9">
        <f t="shared" si="0"/>
        <v>192</v>
      </c>
      <c r="H9" t="s">
        <v>13</v>
      </c>
      <c r="I9">
        <f>SUM(I5+I7)</f>
        <v>26</v>
      </c>
    </row>
    <row r="10" spans="1:9">
      <c r="A10">
        <v>5</v>
      </c>
      <c r="B10" t="s">
        <v>46</v>
      </c>
      <c r="C10">
        <v>8.5</v>
      </c>
      <c r="D10">
        <v>10</v>
      </c>
      <c r="E10">
        <v>13</v>
      </c>
      <c r="F10">
        <f t="shared" si="0"/>
        <v>195.5</v>
      </c>
    </row>
    <row r="11" spans="1:9">
      <c r="A11">
        <v>6</v>
      </c>
      <c r="B11" t="s">
        <v>0</v>
      </c>
      <c r="C11">
        <v>8.5</v>
      </c>
      <c r="D11">
        <v>8</v>
      </c>
      <c r="E11">
        <v>13</v>
      </c>
      <c r="F11">
        <f t="shared" si="0"/>
        <v>178.5</v>
      </c>
    </row>
    <row r="12" spans="1:9">
      <c r="A12">
        <v>7</v>
      </c>
      <c r="B12" t="s">
        <v>1</v>
      </c>
      <c r="C12">
        <v>8.5</v>
      </c>
      <c r="D12">
        <v>8</v>
      </c>
      <c r="E12">
        <v>6</v>
      </c>
      <c r="F12">
        <f t="shared" si="0"/>
        <v>119</v>
      </c>
    </row>
    <row r="13" spans="1:9">
      <c r="A13">
        <v>8</v>
      </c>
      <c r="B13" t="s">
        <v>2</v>
      </c>
      <c r="C13">
        <v>9</v>
      </c>
      <c r="D13">
        <v>11</v>
      </c>
      <c r="E13">
        <v>12</v>
      </c>
      <c r="F13">
        <f t="shared" si="0"/>
        <v>207</v>
      </c>
    </row>
    <row r="15" spans="1:9">
      <c r="E15" t="s">
        <v>19</v>
      </c>
      <c r="F15">
        <f>SUM(F6:F14)</f>
        <v>1494</v>
      </c>
    </row>
    <row r="19" spans="1:9">
      <c r="B19" t="s">
        <v>21</v>
      </c>
    </row>
    <row r="20" spans="1:9">
      <c r="A20" t="s">
        <v>4</v>
      </c>
      <c r="B20" t="s">
        <v>5</v>
      </c>
      <c r="C20" t="s">
        <v>6</v>
      </c>
      <c r="D20" t="s">
        <v>7</v>
      </c>
      <c r="E20" t="s">
        <v>8</v>
      </c>
      <c r="F20" t="s">
        <v>9</v>
      </c>
      <c r="H20" t="s">
        <v>11</v>
      </c>
      <c r="I20">
        <v>12</v>
      </c>
    </row>
    <row r="21" spans="1:9">
      <c r="A21">
        <v>1</v>
      </c>
      <c r="B21" t="str">
        <f>B6</f>
        <v>inv bc 8</v>
      </c>
      <c r="C21">
        <f>C6</f>
        <v>7</v>
      </c>
      <c r="D21">
        <v>12</v>
      </c>
      <c r="E21">
        <v>11</v>
      </c>
      <c r="F21">
        <f>(D21*C21)+(E21*C21)</f>
        <v>161</v>
      </c>
    </row>
    <row r="22" spans="1:9">
      <c r="A22">
        <v>2</v>
      </c>
      <c r="B22" t="str">
        <f t="shared" ref="B22:B28" si="1">B7</f>
        <v>funnel</v>
      </c>
      <c r="C22">
        <f t="shared" ref="C22:C28" si="2">C7</f>
        <v>7.5</v>
      </c>
      <c r="D22">
        <v>11</v>
      </c>
      <c r="E22">
        <v>7</v>
      </c>
      <c r="F22">
        <f t="shared" ref="F22:F28" si="3">(D22*C22)+(E22*C22)</f>
        <v>135</v>
      </c>
      <c r="H22" t="s">
        <v>12</v>
      </c>
      <c r="I22">
        <v>12</v>
      </c>
    </row>
    <row r="23" spans="1:9">
      <c r="A23">
        <v>3</v>
      </c>
      <c r="B23" t="str">
        <f t="shared" si="1"/>
        <v>inv piro circle</v>
      </c>
      <c r="C23">
        <f t="shared" si="2"/>
        <v>8</v>
      </c>
      <c r="D23">
        <v>8</v>
      </c>
      <c r="E23">
        <v>14</v>
      </c>
      <c r="F23">
        <f t="shared" si="3"/>
        <v>176</v>
      </c>
    </row>
    <row r="24" spans="1:9">
      <c r="A24">
        <v>4</v>
      </c>
      <c r="B24" t="str">
        <f t="shared" si="1"/>
        <v>triple piroflip</v>
      </c>
      <c r="C24">
        <f t="shared" si="2"/>
        <v>8</v>
      </c>
      <c r="D24">
        <v>12</v>
      </c>
      <c r="E24">
        <v>7</v>
      </c>
      <c r="F24">
        <f t="shared" si="3"/>
        <v>152</v>
      </c>
      <c r="H24" t="s">
        <v>13</v>
      </c>
      <c r="I24">
        <f>SUM(I20+I22)</f>
        <v>24</v>
      </c>
    </row>
    <row r="25" spans="1:9">
      <c r="A25">
        <v>5</v>
      </c>
      <c r="B25" t="str">
        <f t="shared" si="1"/>
        <v>piro loop</v>
      </c>
      <c r="C25">
        <f t="shared" si="2"/>
        <v>8.5</v>
      </c>
      <c r="D25">
        <v>6</v>
      </c>
      <c r="E25">
        <v>8</v>
      </c>
      <c r="F25">
        <f t="shared" si="3"/>
        <v>119</v>
      </c>
    </row>
    <row r="26" spans="1:9">
      <c r="A26">
        <v>6</v>
      </c>
      <c r="B26" t="str">
        <f t="shared" si="1"/>
        <v>bc cuban loop</v>
      </c>
      <c r="C26">
        <f t="shared" si="2"/>
        <v>8.5</v>
      </c>
      <c r="D26">
        <v>6</v>
      </c>
      <c r="E26">
        <v>9</v>
      </c>
      <c r="F26">
        <f t="shared" si="3"/>
        <v>127.5</v>
      </c>
    </row>
    <row r="27" spans="1:9">
      <c r="A27">
        <v>7</v>
      </c>
      <c r="B27" t="str">
        <f t="shared" si="1"/>
        <v>bc rolling circle</v>
      </c>
      <c r="C27">
        <f t="shared" si="2"/>
        <v>8.5</v>
      </c>
      <c r="D27">
        <v>5</v>
      </c>
      <c r="E27">
        <v>3</v>
      </c>
      <c r="F27">
        <f t="shared" si="3"/>
        <v>68</v>
      </c>
    </row>
    <row r="28" spans="1:9">
      <c r="A28">
        <v>8</v>
      </c>
      <c r="B28" t="str">
        <f t="shared" si="1"/>
        <v>2-point tictoc</v>
      </c>
      <c r="C28">
        <f t="shared" si="2"/>
        <v>9</v>
      </c>
      <c r="D28">
        <v>14</v>
      </c>
      <c r="E28">
        <v>12</v>
      </c>
      <c r="F28">
        <f t="shared" si="3"/>
        <v>234</v>
      </c>
    </row>
    <row r="30" spans="1:9">
      <c r="E30" t="s">
        <v>19</v>
      </c>
      <c r="F30">
        <f>SUM(F21:F29)</f>
        <v>1172.5</v>
      </c>
    </row>
    <row r="34" spans="1:9">
      <c r="B34" t="s">
        <v>22</v>
      </c>
    </row>
    <row r="35" spans="1:9">
      <c r="A35" t="s">
        <v>4</v>
      </c>
      <c r="B35" t="s">
        <v>5</v>
      </c>
      <c r="C35" t="s">
        <v>6</v>
      </c>
      <c r="D35" t="s">
        <v>7</v>
      </c>
      <c r="E35" t="s">
        <v>8</v>
      </c>
      <c r="F35" t="s">
        <v>9</v>
      </c>
      <c r="H35" t="s">
        <v>11</v>
      </c>
      <c r="I35">
        <v>13</v>
      </c>
    </row>
    <row r="36" spans="1:9">
      <c r="A36">
        <v>1</v>
      </c>
      <c r="B36" t="str">
        <f>B21</f>
        <v>inv bc 8</v>
      </c>
      <c r="C36">
        <f>C21</f>
        <v>7</v>
      </c>
      <c r="D36">
        <v>13</v>
      </c>
      <c r="E36">
        <v>11</v>
      </c>
      <c r="F36">
        <f>(D36*C36)+(E36*C36)</f>
        <v>168</v>
      </c>
    </row>
    <row r="37" spans="1:9">
      <c r="A37">
        <v>2</v>
      </c>
      <c r="B37" t="str">
        <f t="shared" ref="B37:B43" si="4">B22</f>
        <v>funnel</v>
      </c>
      <c r="C37">
        <f t="shared" ref="C37:C43" si="5">C22</f>
        <v>7.5</v>
      </c>
      <c r="D37">
        <v>16</v>
      </c>
      <c r="E37">
        <v>13</v>
      </c>
      <c r="F37">
        <f t="shared" ref="F37:F43" si="6">(D37*C37)+(E37*C37)</f>
        <v>217.5</v>
      </c>
      <c r="H37" t="s">
        <v>12</v>
      </c>
      <c r="I37">
        <v>13</v>
      </c>
    </row>
    <row r="38" spans="1:9">
      <c r="A38">
        <v>3</v>
      </c>
      <c r="B38" t="str">
        <f t="shared" si="4"/>
        <v>inv piro circle</v>
      </c>
      <c r="C38">
        <f t="shared" si="5"/>
        <v>8</v>
      </c>
      <c r="D38">
        <v>12</v>
      </c>
      <c r="E38">
        <v>17</v>
      </c>
      <c r="F38">
        <f t="shared" si="6"/>
        <v>232</v>
      </c>
    </row>
    <row r="39" spans="1:9">
      <c r="A39">
        <v>4</v>
      </c>
      <c r="B39" t="str">
        <f t="shared" si="4"/>
        <v>triple piroflip</v>
      </c>
      <c r="C39">
        <f t="shared" si="5"/>
        <v>8</v>
      </c>
      <c r="D39">
        <v>12</v>
      </c>
      <c r="E39">
        <v>8</v>
      </c>
      <c r="F39">
        <f t="shared" si="6"/>
        <v>160</v>
      </c>
      <c r="H39" t="s">
        <v>13</v>
      </c>
      <c r="I39">
        <f>SUM(I35+I37)</f>
        <v>26</v>
      </c>
    </row>
    <row r="40" spans="1:9">
      <c r="A40">
        <v>5</v>
      </c>
      <c r="B40" t="str">
        <f t="shared" si="4"/>
        <v>piro loop</v>
      </c>
      <c r="C40">
        <f t="shared" si="5"/>
        <v>8.5</v>
      </c>
      <c r="D40">
        <v>14</v>
      </c>
      <c r="E40">
        <v>10</v>
      </c>
      <c r="F40">
        <f t="shared" si="6"/>
        <v>204</v>
      </c>
    </row>
    <row r="41" spans="1:9">
      <c r="A41">
        <v>6</v>
      </c>
      <c r="B41" t="str">
        <f t="shared" si="4"/>
        <v>bc cuban loop</v>
      </c>
      <c r="C41">
        <f t="shared" si="5"/>
        <v>8.5</v>
      </c>
      <c r="D41">
        <v>14</v>
      </c>
      <c r="E41">
        <v>12</v>
      </c>
      <c r="F41">
        <f t="shared" si="6"/>
        <v>221</v>
      </c>
    </row>
    <row r="42" spans="1:9">
      <c r="A42">
        <v>7</v>
      </c>
      <c r="B42" t="str">
        <f t="shared" si="4"/>
        <v>bc rolling circle</v>
      </c>
      <c r="C42">
        <f t="shared" si="5"/>
        <v>8.5</v>
      </c>
      <c r="D42">
        <v>13</v>
      </c>
      <c r="E42">
        <v>5</v>
      </c>
      <c r="F42">
        <f t="shared" si="6"/>
        <v>153</v>
      </c>
    </row>
    <row r="43" spans="1:9">
      <c r="A43">
        <v>8</v>
      </c>
      <c r="B43" t="str">
        <f t="shared" si="4"/>
        <v>2-point tictoc</v>
      </c>
      <c r="C43">
        <f t="shared" si="5"/>
        <v>9</v>
      </c>
      <c r="D43">
        <v>14</v>
      </c>
      <c r="E43">
        <v>12</v>
      </c>
      <c r="F43">
        <f t="shared" si="6"/>
        <v>234</v>
      </c>
    </row>
    <row r="45" spans="1:9">
      <c r="E45" t="s">
        <v>19</v>
      </c>
      <c r="F45">
        <f>SUM(F36:F44)</f>
        <v>1589.5</v>
      </c>
    </row>
  </sheetData>
  <sheetCalcPr fullCalcOnLoad="1"/>
  <phoneticPr fontId="1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Laskentataulukot</vt:lpstr>
      </vt:variant>
      <vt:variant>
        <vt:i4>4</vt:i4>
      </vt:variant>
    </vt:vector>
  </HeadingPairs>
  <TitlesOfParts>
    <vt:vector size="4" baseType="lpstr">
      <vt:lpstr>Tulokset</vt:lpstr>
      <vt:lpstr>1</vt:lpstr>
      <vt:lpstr>2</vt:lpstr>
      <vt:lpstr>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 Keränen</dc:creator>
  <cp:lastModifiedBy>Timo Keränen</cp:lastModifiedBy>
  <dcterms:created xsi:type="dcterms:W3CDTF">2010-06-20T12:25:14Z</dcterms:created>
  <dcterms:modified xsi:type="dcterms:W3CDTF">2010-07-23T18:14:35Z</dcterms:modified>
</cp:coreProperties>
</file>